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Audit\2021 2022\"/>
    </mc:Choice>
  </mc:AlternateContent>
  <xr:revisionPtr revIDLastSave="0" documentId="13_ncr:40001_{90DFBD9D-F793-4029-90B8-8786781F29B1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7" i="1" l="1"/>
  <c r="D117" i="1"/>
  <c r="C117" i="1"/>
  <c r="B117" i="1"/>
  <c r="H25" i="1" s="1"/>
  <c r="H27" i="1" s="1"/>
  <c r="H47" i="1"/>
  <c r="E24" i="1"/>
  <c r="B24" i="1"/>
  <c r="B30" i="1" s="1"/>
  <c r="H21" i="1" s="1"/>
  <c r="H23" i="1" s="1"/>
  <c r="H5" i="1"/>
  <c r="H7" i="1" s="1"/>
  <c r="H15" i="1" s="1"/>
  <c r="H29" i="1" l="1"/>
</calcChain>
</file>

<file path=xl/sharedStrings.xml><?xml version="1.0" encoding="utf-8"?>
<sst xmlns="http://schemas.openxmlformats.org/spreadsheetml/2006/main" count="124" uniqueCount="119">
  <si>
    <t>31st March 2022</t>
  </si>
  <si>
    <t>RECEIPTS</t>
  </si>
  <si>
    <t>Annual Budget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</si>
  <si>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</si>
  <si>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</si>
  <si>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</si>
  <si>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</si>
  <si>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</si>
  <si>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</si>
  <si>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Add pymts</t>
  </si>
  <si>
    <t>Interst Skipton</t>
  </si>
  <si>
    <t>Interest (Deposit Account)</t>
  </si>
  <si>
    <t>Locality Payment</t>
  </si>
  <si>
    <t>Deposit Acc:</t>
  </si>
  <si>
    <t>Miscellaneous</t>
  </si>
  <si>
    <t>P3</t>
  </si>
  <si>
    <t>Skipton</t>
  </si>
  <si>
    <t>P3 grant</t>
  </si>
  <si>
    <t>Bal end March</t>
  </si>
  <si>
    <t>Neighbourhood Plan</t>
  </si>
  <si>
    <t>Sherford 106 (Brixstix)</t>
  </si>
  <si>
    <t>VAT Repayment</t>
  </si>
  <si>
    <t>BANK TOTAL</t>
  </si>
  <si>
    <t>Brixton 1908-2018</t>
  </si>
  <si>
    <t>BrixtonDevon Website</t>
  </si>
  <si>
    <t>s106 re FP26 restoration of stone wall</t>
  </si>
  <si>
    <t xml:space="preserve">Bal C/F </t>
  </si>
  <si>
    <t>s106 re Cofflete</t>
  </si>
  <si>
    <t>The Green - Planters</t>
  </si>
  <si>
    <t>ADD</t>
  </si>
  <si>
    <t>TAP Funding Rec'd to date</t>
  </si>
  <si>
    <t>Total Receipts</t>
  </si>
  <si>
    <t>Trees for Bees</t>
  </si>
  <si>
    <t>less transfer</t>
  </si>
  <si>
    <t>Yealmpton Silverbridge Way Contrib</t>
  </si>
  <si>
    <t>Sub Total</t>
  </si>
  <si>
    <t>MINUS</t>
  </si>
  <si>
    <t xml:space="preserve">Add </t>
  </si>
  <si>
    <t>Total Payments</t>
  </si>
  <si>
    <t>Precept</t>
  </si>
  <si>
    <t>Precept (2nd installment)</t>
  </si>
  <si>
    <t>Transfer to Lloyds</t>
  </si>
  <si>
    <t>Transfer to Skipton</t>
  </si>
  <si>
    <t xml:space="preserve">TOTAL </t>
  </si>
  <si>
    <t>BALANCED</t>
  </si>
  <si>
    <t>PAYMENTS</t>
  </si>
  <si>
    <t>Clerk</t>
  </si>
  <si>
    <t>Clerk Expenses</t>
  </si>
  <si>
    <t>Cheques written this month</t>
  </si>
  <si>
    <t xml:space="preserve">Clerk Salary 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</si>
  <si>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</si>
  <si>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</si>
  <si>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</si>
  <si>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</si>
  <si>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</si>
  <si>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</si>
  <si>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</si>
  <si>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</si>
  <si>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</si>
  <si>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</si>
  <si>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</si>
  <si>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</si>
  <si>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</t>
  </si>
  <si>
    <t>S137</t>
  </si>
  <si>
    <t>SHDC Payroll</t>
  </si>
  <si>
    <t>SHDC Elections</t>
  </si>
  <si>
    <t>Subscriptions</t>
  </si>
  <si>
    <t>NALC /DALC Subscription</t>
  </si>
  <si>
    <t>IDALC Subscription</t>
  </si>
  <si>
    <t>SLCC Subscription</t>
  </si>
  <si>
    <t>Data Protection Registration Fee</t>
  </si>
  <si>
    <t>Donations</t>
  </si>
  <si>
    <t>School - 6 x year group awards</t>
  </si>
  <si>
    <t>Donations (total)</t>
  </si>
  <si>
    <t>Chairman's allowance</t>
  </si>
  <si>
    <t>Technology</t>
  </si>
  <si>
    <t>App Fees</t>
  </si>
  <si>
    <t>BPC Website</t>
  </si>
  <si>
    <t>BPC email addresses</t>
  </si>
  <si>
    <t>Zoom Conferencing Facility</t>
  </si>
  <si>
    <t>New village website</t>
  </si>
  <si>
    <t xml:space="preserve">Set up village website </t>
  </si>
  <si>
    <t>Hosting Fee / Domain name x 2</t>
  </si>
  <si>
    <t>Maintenance / Amenity Work</t>
  </si>
  <si>
    <t>Contractor for Silverbridge Way footpath works</t>
  </si>
  <si>
    <t>Silverbridge Way (additonal work)</t>
  </si>
  <si>
    <t>Contractor for grass</t>
  </si>
  <si>
    <t>General maintenance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</si>
  <si>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</si>
  <si>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</si>
  <si>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</si>
  <si>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</si>
  <si>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</si>
  <si>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</si>
  <si>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Parish Publicity &amp; Newsletter</t>
  </si>
  <si>
    <t>BPC Projects</t>
  </si>
  <si>
    <t>Climate Change Crisis inc pollinators</t>
  </si>
  <si>
    <t>Trees for Bees (District Cllr Grant)</t>
  </si>
  <si>
    <t>Bee Friendly (YCE Grant)</t>
  </si>
  <si>
    <t>Chapter 8 Training</t>
  </si>
  <si>
    <t>Community Emergency Plan</t>
  </si>
  <si>
    <t>FP 26 (s106 funding)</t>
  </si>
  <si>
    <t>Highways - Shed</t>
  </si>
  <si>
    <t>Local Council Award Scheme</t>
  </si>
  <si>
    <t>P3 Grant for strimmer</t>
  </si>
  <si>
    <t>Additional footpath works</t>
  </si>
  <si>
    <t>Neighbourhood / Sport &amp; Rec Plan Room Hire</t>
  </si>
  <si>
    <t>Telephone Boxes / Defibriliator</t>
  </si>
  <si>
    <t>Land at Cofflete</t>
  </si>
  <si>
    <t>Queen's Platinum Jubilee</t>
  </si>
  <si>
    <t>Works at Cofflete (s106 funding)</t>
  </si>
  <si>
    <t>Sherford</t>
  </si>
  <si>
    <t>Street Cleaning Equip (YCE Grant)</t>
  </si>
  <si>
    <t>VAS</t>
  </si>
  <si>
    <t>Village Improvements</t>
  </si>
  <si>
    <t>Village Noticeboard</t>
  </si>
  <si>
    <t>Internal Transfers</t>
  </si>
  <si>
    <t>To Skipton</t>
  </si>
  <si>
    <t>To 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</si>
</sst>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color rgb="FF00B050"/>
      <name val="Arial"/>
      <family val="2"/>
    </font>
    <font>
      <b/>
      <sz val="8.5"/>
      <color rgb="FF7030A0"/>
      <name val="Arial"/>
      <family val="2"/>
    </font>
    <font>
      <b/>
      <sz val="8.5"/>
      <color rgb="FF7030A0"/>
      <name val="Calibri"/>
      <family val="2"/>
      <scheme val="minor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theme="9"/>
      <name val="Calibri"/>
      <family val="2"/>
      <scheme val="minor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8.5"/>
      <color rgb="FF7030A0"/>
      <name val="Calibri"/>
      <family val="2"/>
      <scheme val="minor"/>
    </font>
    <font>
      <sz val="8.5"/>
      <color rgb="FF7030A0"/>
      <name val="Arial"/>
      <family val="2"/>
    </font>
    <font>
      <sz val="11"/>
      <color rgb="FF00B05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rgb="FF0070C0"/>
      <name val="Calibri"/>
      <family val="2"/>
      <scheme val="minor"/>
    </font>
    <font>
      <sz val="8.5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5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4" fontId="2" fillId="0" borderId="0" xfId="1" applyFont="1"/>
    <xf numFmtId="44" fontId="5" fillId="2" borderId="0" xfId="1" applyFont="1" applyFill="1" applyAlignment="1">
      <alignment horizontal="center"/>
    </xf>
    <xf numFmtId="0" fontId="2" fillId="3" borderId="0" xfId="0" applyFont="1" applyFill="1"/>
    <xf numFmtId="16" fontId="2" fillId="0" borderId="1" xfId="0" applyNumberFormat="1" applyFont="1" applyBorder="1"/>
    <xf numFmtId="0" fontId="2" fillId="0" borderId="2" xfId="0" applyFont="1" applyBorder="1"/>
    <xf numFmtId="44" fontId="3" fillId="0" borderId="0" xfId="1" applyFont="1"/>
    <xf numFmtId="44" fontId="5" fillId="2" borderId="0" xfId="1" applyFont="1" applyFill="1"/>
    <xf numFmtId="0" fontId="3" fillId="3" borderId="0" xfId="0" applyFont="1" applyFill="1"/>
    <xf numFmtId="0" fontId="3" fillId="0" borderId="3" xfId="0" applyFont="1" applyBorder="1"/>
    <xf numFmtId="0" fontId="3" fillId="0" borderId="4" xfId="0" applyFont="1" applyBorder="1"/>
    <xf numFmtId="0" fontId="2" fillId="0" borderId="3" xfId="0" applyFont="1" applyBorder="1"/>
    <xf numFmtId="44" fontId="3" fillId="0" borderId="4" xfId="1" applyFont="1" applyBorder="1"/>
    <xf numFmtId="0" fontId="6" fillId="0" borderId="3" xfId="0" applyFont="1" applyBorder="1"/>
    <xf numFmtId="44" fontId="6" fillId="0" borderId="5" xfId="1" applyFont="1" applyBorder="1"/>
    <xf numFmtId="0" fontId="6" fillId="0" borderId="6" xfId="0" applyFont="1" applyBorder="1"/>
    <xf numFmtId="44" fontId="6" fillId="0" borderId="7" xfId="0" applyNumberFormat="1" applyFont="1" applyBorder="1"/>
    <xf numFmtId="0" fontId="7" fillId="0" borderId="3" xfId="0" applyFont="1" applyBorder="1"/>
    <xf numFmtId="0" fontId="0" fillId="0" borderId="3" xfId="0" applyBorder="1"/>
    <xf numFmtId="44" fontId="0" fillId="0" borderId="4" xfId="1" applyFont="1" applyBorder="1"/>
    <xf numFmtId="14" fontId="2" fillId="0" borderId="3" xfId="0" applyNumberFormat="1" applyFont="1" applyBorder="1"/>
    <xf numFmtId="0" fontId="2" fillId="4" borderId="3" xfId="0" applyFont="1" applyFill="1" applyBorder="1"/>
    <xf numFmtId="44" fontId="2" fillId="4" borderId="4" xfId="1" applyFont="1" applyFill="1" applyBorder="1"/>
    <xf numFmtId="0" fontId="8" fillId="0" borderId="8" xfId="0" applyFont="1" applyBorder="1"/>
    <xf numFmtId="0" fontId="8" fillId="0" borderId="0" xfId="0" applyFont="1"/>
    <xf numFmtId="0" fontId="9" fillId="0" borderId="0" xfId="0" applyFont="1"/>
    <xf numFmtId="8" fontId="9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11" fillId="0" borderId="0" xfId="0" applyFont="1"/>
    <xf numFmtId="44" fontId="11" fillId="0" borderId="0" xfId="1" applyFont="1"/>
    <xf numFmtId="0" fontId="12" fillId="0" borderId="0" xfId="0" applyFont="1"/>
    <xf numFmtId="44" fontId="12" fillId="0" borderId="9" xfId="0" applyNumberFormat="1" applyFont="1" applyBorder="1"/>
    <xf numFmtId="0" fontId="2" fillId="0" borderId="0" xfId="0" applyFont="1" applyAlignment="1">
      <alignment horizontal="right"/>
    </xf>
    <xf numFmtId="44" fontId="2" fillId="0" borderId="9" xfId="1" applyFont="1" applyBorder="1"/>
    <xf numFmtId="44" fontId="5" fillId="2" borderId="9" xfId="1" applyFont="1" applyFill="1" applyBorder="1"/>
    <xf numFmtId="0" fontId="13" fillId="0" borderId="0" xfId="0" applyFont="1"/>
    <xf numFmtId="44" fontId="13" fillId="0" borderId="0" xfId="0" applyNumberFormat="1" applyFont="1"/>
    <xf numFmtId="0" fontId="9" fillId="4" borderId="0" xfId="0" applyFont="1" applyFill="1"/>
    <xf numFmtId="8" fontId="9" fillId="4" borderId="0" xfId="0" applyNumberFormat="1" applyFont="1" applyFill="1"/>
    <xf numFmtId="0" fontId="14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15" fillId="0" borderId="0" xfId="1" applyFont="1" applyAlignment="1">
      <alignment horizontal="center"/>
    </xf>
    <xf numFmtId="44" fontId="16" fillId="0" borderId="0" xfId="1" applyFont="1" applyAlignment="1">
      <alignment horizontal="center"/>
    </xf>
    <xf numFmtId="44" fontId="8" fillId="0" borderId="0" xfId="1" applyFont="1"/>
    <xf numFmtId="44" fontId="17" fillId="0" borderId="0" xfId="1" applyFont="1"/>
    <xf numFmtId="44" fontId="18" fillId="0" borderId="0" xfId="1" applyFont="1"/>
    <xf numFmtId="0" fontId="19" fillId="0" borderId="0" xfId="0" applyFont="1"/>
    <xf numFmtId="44" fontId="19" fillId="0" borderId="0" xfId="1" applyFont="1" applyBorder="1"/>
    <xf numFmtId="44" fontId="19" fillId="0" borderId="0" xfId="1" applyFont="1"/>
    <xf numFmtId="44" fontId="19" fillId="0" borderId="0" xfId="0" applyNumberFormat="1" applyFont="1"/>
    <xf numFmtId="44" fontId="19" fillId="0" borderId="0" xfId="1" applyFont="1" applyFill="1" applyBorder="1"/>
    <xf numFmtId="44" fontId="7" fillId="0" borderId="0" xfId="1" applyFont="1" applyBorder="1"/>
    <xf numFmtId="0" fontId="20" fillId="0" borderId="0" xfId="0" applyFont="1"/>
    <xf numFmtId="44" fontId="7" fillId="0" borderId="9" xfId="0" applyNumberFormat="1" applyFont="1" applyBorder="1"/>
    <xf numFmtId="0" fontId="21" fillId="0" borderId="0" xfId="0" applyFont="1"/>
    <xf numFmtId="44" fontId="22" fillId="0" borderId="0" xfId="1" applyFont="1"/>
    <xf numFmtId="44" fontId="23" fillId="0" borderId="0" xfId="1" applyFont="1"/>
    <xf numFmtId="44" fontId="0" fillId="0" borderId="0" xfId="1" applyFont="1"/>
    <xf numFmtId="0" fontId="15" fillId="0" borderId="0" xfId="0" applyFont="1"/>
    <xf numFmtId="8" fontId="15" fillId="0" borderId="0" xfId="0" applyNumberFormat="1" applyFont="1"/>
    <xf numFmtId="44" fontId="24" fillId="0" borderId="0" xfId="1" applyFont="1"/>
    <xf numFmtId="44" fontId="3" fillId="0" borderId="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workbookViewId="0">
      <selection activeCell="C102" sqref="C102"/>
    </sheetView>
  </sheetViews>
  <sheetFormatPr defaultRowHeight="15" x14ac:dyDescent="0.25"/>
  <cols>
    <col min="1" max="1" width="25.85546875" customWidth="1"/>
    <col min="2" max="2" width="10.5703125" customWidth="1"/>
    <col min="3" max="3" width="10" customWidth="1"/>
    <col min="5" max="5" width="10" customWidth="1"/>
    <col min="6" max="6" width="1.28515625" customWidth="1"/>
    <col min="8" max="8" width="9.85546875" customWidth="1"/>
  </cols>
  <sheetData>
    <row r="1" spans="1:8" ht="15.75" thickBot="1" x14ac:dyDescent="0.3">
      <c r="A1" s="1" t="s">
        <v>0</v>
      </c>
      <c r="B1" s="2"/>
      <c r="C1" s="2"/>
      <c r="D1" s="2"/>
      <c r="E1" s="2"/>
      <c r="F1" s="2"/>
      <c r="G1" s="3"/>
      <c r="H1" s="3"/>
    </row>
    <row r="2" spans="1:8" x14ac:dyDescent="0.25">
      <c r="A2" s="4" t="s">
        <v>1</v>
      </c>
      <c r="B2" s="5"/>
      <c r="C2" s="5"/>
      <c r="D2" s="5"/>
      <c r="E2" s="6" t="s">
        <v>2</v>
      </c>
      <c r="F2" s="7"/>
      <c r="G2" s="8" t="s">
        <v>0</v>
      </c>
      <c r="H2" s="9"/>
    </row>
    <row r="3" spans="1:8" x14ac:dyDescent="0.25">
      <c r="A3" s="3" t="s">
        <v>3</v>
      </c>
      <c r="B3" s="10"/>
      <c r="C3" s="10"/>
      <c r="D3" s="10"/>
      <c r="E3" s="11"/>
      <c r="F3" s="12"/>
      <c r="G3" s="13"/>
      <c r="H3" s="14"/>
    </row>
    <row r="4" spans="1:8" x14ac:dyDescent="0.25">
      <c r="A4" s="3" t="s">
        <v>4</v>
      </c>
      <c r="B4" s="10">
        <v>540</v>
      </c>
      <c r="C4" s="10"/>
      <c r="D4" s="10"/>
      <c r="E4" s="11">
        <v>520</v>
      </c>
      <c r="F4" s="12"/>
      <c r="G4" s="15" t="s">
        <v>5</v>
      </c>
      <c r="H4" s="16">
        <v>18601.11</v>
      </c>
    </row>
    <row r="5" spans="1:8" ht="15.75" thickBot="1" x14ac:dyDescent="0.3">
      <c r="A5" s="3" t="s">
        <v>6</v>
      </c>
      <c r="B5" s="10"/>
      <c r="C5" s="10"/>
      <c r="D5" s="10"/>
      <c r="E5" s="11"/>
      <c r="F5" s="12"/>
      <c r="G5" s="17" t="s">
        <v>7</v>
      </c>
      <c r="H5" s="18">
        <f>SUM(H47)</f>
        <v>5215.88</v>
      </c>
    </row>
    <row r="6" spans="1:8" ht="15.75" thickBot="1" x14ac:dyDescent="0.3">
      <c r="A6" s="3" t="s">
        <v>8</v>
      </c>
      <c r="B6" s="10"/>
      <c r="C6" s="10"/>
      <c r="D6" s="10"/>
      <c r="E6" s="11"/>
      <c r="F6" s="12"/>
      <c r="G6" s="19" t="s">
        <v>9</v>
      </c>
      <c r="H6" s="20">
        <v>0</v>
      </c>
    </row>
    <row r="7" spans="1:8" x14ac:dyDescent="0.25">
      <c r="A7" s="3" t="s">
        <v>10</v>
      </c>
      <c r="B7" s="10">
        <v>200.4</v>
      </c>
      <c r="C7" s="10"/>
      <c r="D7" s="10"/>
      <c r="E7" s="11">
        <v>340</v>
      </c>
      <c r="F7" s="12"/>
      <c r="G7" s="21"/>
      <c r="H7" s="16">
        <f>SUM(H4-H5)+H6</f>
        <v>13385.23</v>
      </c>
    </row>
    <row r="8" spans="1:8" x14ac:dyDescent="0.25">
      <c r="A8" s="3" t="s">
        <v>11</v>
      </c>
      <c r="B8" s="10">
        <v>0.24</v>
      </c>
      <c r="C8" s="10"/>
      <c r="D8" s="10"/>
      <c r="E8" s="11">
        <v>5</v>
      </c>
      <c r="F8" s="12"/>
      <c r="G8" s="22"/>
      <c r="H8" s="23"/>
    </row>
    <row r="9" spans="1:8" x14ac:dyDescent="0.25">
      <c r="A9" s="3" t="s">
        <v>12</v>
      </c>
      <c r="B9" s="10"/>
      <c r="C9" s="10"/>
      <c r="D9" s="10"/>
      <c r="E9" s="11"/>
      <c r="F9" s="12"/>
      <c r="G9" s="15" t="s">
        <v>13</v>
      </c>
      <c r="H9" s="16">
        <v>2211.87</v>
      </c>
    </row>
    <row r="10" spans="1:8" x14ac:dyDescent="0.25">
      <c r="A10" s="3" t="s">
        <v>14</v>
      </c>
      <c r="B10" s="10"/>
      <c r="C10" s="10"/>
      <c r="D10" s="10"/>
      <c r="E10" s="11"/>
      <c r="F10" s="12"/>
      <c r="G10" s="15"/>
      <c r="H10" s="16"/>
    </row>
    <row r="11" spans="1:8" x14ac:dyDescent="0.25">
      <c r="A11" s="3" t="s">
        <v>15</v>
      </c>
      <c r="B11" s="10">
        <v>600</v>
      </c>
      <c r="C11" s="10"/>
      <c r="D11" s="10"/>
      <c r="E11" s="11"/>
      <c r="F11" s="12"/>
      <c r="G11" s="15" t="s">
        <v>16</v>
      </c>
      <c r="H11" s="16">
        <v>78641.66</v>
      </c>
    </row>
    <row r="12" spans="1:8" x14ac:dyDescent="0.25">
      <c r="A12" s="3" t="s">
        <v>17</v>
      </c>
      <c r="B12" s="10">
        <v>951</v>
      </c>
      <c r="C12" s="10"/>
      <c r="D12" s="10"/>
      <c r="E12" s="11"/>
      <c r="F12" s="12"/>
      <c r="G12" s="15" t="s">
        <v>18</v>
      </c>
      <c r="H12" s="16"/>
    </row>
    <row r="13" spans="1:8" x14ac:dyDescent="0.25">
      <c r="A13" s="3" t="s">
        <v>19</v>
      </c>
      <c r="B13" s="10"/>
      <c r="C13" s="10"/>
      <c r="D13" s="10"/>
      <c r="E13" s="11"/>
      <c r="F13" s="12"/>
      <c r="G13" s="24"/>
      <c r="H13" s="16"/>
    </row>
    <row r="14" spans="1:8" x14ac:dyDescent="0.25">
      <c r="A14" s="3" t="s">
        <v>20</v>
      </c>
      <c r="B14" s="10"/>
      <c r="C14" s="10"/>
      <c r="D14" s="10"/>
      <c r="E14" s="11"/>
      <c r="F14" s="12"/>
      <c r="G14" s="13"/>
      <c r="H14" s="16"/>
    </row>
    <row r="15" spans="1:8" x14ac:dyDescent="0.25">
      <c r="A15" s="3" t="s">
        <v>21</v>
      </c>
      <c r="B15" s="10">
        <v>1123.9100000000001</v>
      </c>
      <c r="C15" s="10"/>
      <c r="D15" s="10"/>
      <c r="E15" s="11">
        <v>1500</v>
      </c>
      <c r="F15" s="12"/>
      <c r="G15" s="25" t="s">
        <v>22</v>
      </c>
      <c r="H15" s="26">
        <f>SUM(H7+H9+H11)</f>
        <v>94238.760000000009</v>
      </c>
    </row>
    <row r="16" spans="1:8" x14ac:dyDescent="0.25">
      <c r="A16" s="3" t="s">
        <v>23</v>
      </c>
      <c r="B16" s="10"/>
      <c r="C16" s="10"/>
      <c r="D16" s="10"/>
      <c r="E16" s="11"/>
      <c r="F16" s="12"/>
      <c r="G16" s="27"/>
      <c r="H16" s="27"/>
    </row>
    <row r="17" spans="1:8" x14ac:dyDescent="0.25">
      <c r="A17" s="3" t="s">
        <v>24</v>
      </c>
      <c r="B17" s="10">
        <v>659</v>
      </c>
      <c r="C17" s="10"/>
      <c r="D17" s="10"/>
      <c r="E17" s="11"/>
      <c r="F17" s="12"/>
      <c r="G17" s="28"/>
      <c r="H17" s="28"/>
    </row>
    <row r="18" spans="1:8" x14ac:dyDescent="0.25">
      <c r="A18" s="3" t="s">
        <v>25</v>
      </c>
      <c r="B18" s="10">
        <v>5400</v>
      </c>
      <c r="C18" s="10"/>
      <c r="D18" s="10"/>
      <c r="E18" s="11"/>
      <c r="F18" s="12"/>
      <c r="G18" s="29" t="s">
        <v>26</v>
      </c>
      <c r="H18" s="30">
        <v>90473.74</v>
      </c>
    </row>
    <row r="19" spans="1:8" x14ac:dyDescent="0.25">
      <c r="A19" s="3" t="s">
        <v>27</v>
      </c>
      <c r="B19" s="10">
        <v>2450</v>
      </c>
      <c r="C19" s="10"/>
      <c r="D19" s="10"/>
      <c r="E19" s="11"/>
      <c r="F19" s="12"/>
    </row>
    <row r="20" spans="1:8" x14ac:dyDescent="0.25">
      <c r="A20" s="3" t="s">
        <v>28</v>
      </c>
      <c r="B20" s="10">
        <v>921.6</v>
      </c>
      <c r="C20" s="10"/>
      <c r="D20" s="10"/>
      <c r="E20" s="11"/>
      <c r="F20" s="12"/>
      <c r="G20" s="31" t="s">
        <v>29</v>
      </c>
      <c r="H20" s="31"/>
    </row>
    <row r="21" spans="1:8" x14ac:dyDescent="0.25">
      <c r="A21" s="3" t="s">
        <v>30</v>
      </c>
      <c r="B21" s="10"/>
      <c r="C21" s="10"/>
      <c r="D21" s="10"/>
      <c r="E21" s="11"/>
      <c r="F21" s="12"/>
      <c r="G21" s="31" t="s">
        <v>31</v>
      </c>
      <c r="H21" s="32">
        <f>SUM(B30)</f>
        <v>47752.15</v>
      </c>
    </row>
    <row r="22" spans="1:8" x14ac:dyDescent="0.25">
      <c r="A22" s="3" t="s">
        <v>32</v>
      </c>
      <c r="B22" s="10">
        <v>500</v>
      </c>
      <c r="C22" s="10"/>
      <c r="D22" s="10"/>
      <c r="E22" s="11"/>
      <c r="F22" s="12"/>
      <c r="G22" s="33" t="s">
        <v>33</v>
      </c>
      <c r="H22" s="34"/>
    </row>
    <row r="23" spans="1:8" x14ac:dyDescent="0.25">
      <c r="A23" s="3" t="s">
        <v>34</v>
      </c>
      <c r="B23" s="10">
        <v>406</v>
      </c>
      <c r="C23" s="10"/>
      <c r="D23" s="10"/>
      <c r="E23" s="11">
        <v>720</v>
      </c>
      <c r="F23" s="12"/>
      <c r="G23" s="35"/>
      <c r="H23" s="36">
        <f>SUM(H21:H22)</f>
        <v>47752.15</v>
      </c>
    </row>
    <row r="24" spans="1:8" x14ac:dyDescent="0.25">
      <c r="A24" s="37" t="s">
        <v>35</v>
      </c>
      <c r="B24" s="38">
        <f>SUM(B3:B23)</f>
        <v>13752.15</v>
      </c>
      <c r="C24" s="10"/>
      <c r="D24" s="10"/>
      <c r="E24" s="39">
        <f>SUM(E4:E23)</f>
        <v>3085</v>
      </c>
      <c r="F24" s="12"/>
      <c r="G24" s="40" t="s">
        <v>36</v>
      </c>
      <c r="H24" s="40"/>
    </row>
    <row r="25" spans="1:8" x14ac:dyDescent="0.25">
      <c r="A25" s="37" t="s">
        <v>37</v>
      </c>
      <c r="B25" s="10"/>
      <c r="C25" s="10"/>
      <c r="D25" s="10"/>
      <c r="E25" s="11"/>
      <c r="F25" s="12"/>
      <c r="G25" s="40" t="s">
        <v>38</v>
      </c>
      <c r="H25" s="41">
        <f>SUM(B117)</f>
        <v>43987.12999999999</v>
      </c>
    </row>
    <row r="26" spans="1:8" x14ac:dyDescent="0.25">
      <c r="A26" s="3" t="s">
        <v>39</v>
      </c>
      <c r="B26" s="10">
        <v>17000</v>
      </c>
      <c r="C26" s="10"/>
      <c r="D26" s="10"/>
      <c r="E26" s="11"/>
      <c r="F26" s="12"/>
      <c r="G26" s="33" t="s">
        <v>33</v>
      </c>
      <c r="H26" s="34"/>
    </row>
    <row r="27" spans="1:8" x14ac:dyDescent="0.25">
      <c r="A27" s="3" t="s">
        <v>40</v>
      </c>
      <c r="B27" s="10">
        <v>17000</v>
      </c>
      <c r="C27" s="10"/>
      <c r="D27" s="10"/>
      <c r="E27" s="11"/>
      <c r="F27" s="12"/>
      <c r="G27" s="35"/>
      <c r="H27" s="36">
        <f>SUM(H25)-H26</f>
        <v>43987.12999999999</v>
      </c>
    </row>
    <row r="28" spans="1:8" x14ac:dyDescent="0.25">
      <c r="A28" s="3" t="s">
        <v>41</v>
      </c>
      <c r="B28" s="10"/>
      <c r="C28" s="10"/>
      <c r="D28" s="10"/>
      <c r="E28" s="11"/>
      <c r="F28" s="12"/>
    </row>
    <row r="29" spans="1:8" x14ac:dyDescent="0.25">
      <c r="A29" s="3" t="s">
        <v>42</v>
      </c>
      <c r="B29" s="10"/>
      <c r="C29" s="10"/>
      <c r="D29" s="10"/>
      <c r="E29" s="11"/>
      <c r="F29" s="12"/>
      <c r="G29" s="42" t="s">
        <v>43</v>
      </c>
      <c r="H29" s="43">
        <f>SUM(H18+H23-H27)</f>
        <v>94238.760000000024</v>
      </c>
    </row>
    <row r="30" spans="1:8" x14ac:dyDescent="0.25">
      <c r="A30" s="37" t="s">
        <v>31</v>
      </c>
      <c r="B30" s="38">
        <f>SUM(B24:B27)</f>
        <v>47752.15</v>
      </c>
      <c r="C30" s="10"/>
      <c r="D30" s="10"/>
      <c r="E30" s="11"/>
      <c r="F30" s="12"/>
      <c r="H30" s="44" t="s">
        <v>44</v>
      </c>
    </row>
    <row r="31" spans="1:8" x14ac:dyDescent="0.25">
      <c r="A31" s="3"/>
      <c r="B31" s="10"/>
      <c r="C31" s="10"/>
      <c r="D31" s="10"/>
      <c r="E31" s="11"/>
      <c r="F31" s="12"/>
    </row>
    <row r="32" spans="1:8" x14ac:dyDescent="0.25">
      <c r="A32" s="4" t="s">
        <v>45</v>
      </c>
      <c r="B32" s="10"/>
      <c r="C32" s="10"/>
      <c r="D32" s="10"/>
      <c r="E32" s="11"/>
      <c r="F32" s="12"/>
    </row>
    <row r="33" spans="1:8" x14ac:dyDescent="0.25">
      <c r="A33" s="2" t="s">
        <v>46</v>
      </c>
      <c r="B33" s="45"/>
      <c r="C33" s="46"/>
      <c r="D33" s="47"/>
      <c r="E33" s="6"/>
      <c r="F33" s="12"/>
    </row>
    <row r="34" spans="1:8" x14ac:dyDescent="0.25">
      <c r="A34" s="3" t="s">
        <v>47</v>
      </c>
      <c r="B34" s="48">
        <v>293.45999999999998</v>
      </c>
      <c r="C34" s="49">
        <v>293.45999999999998</v>
      </c>
      <c r="D34" s="50"/>
      <c r="E34" s="11">
        <v>750</v>
      </c>
      <c r="F34" s="12"/>
      <c r="G34" s="51" t="s">
        <v>48</v>
      </c>
      <c r="H34" s="52"/>
    </row>
    <row r="35" spans="1:8" x14ac:dyDescent="0.25">
      <c r="A35" s="3" t="s">
        <v>49</v>
      </c>
      <c r="B35" s="48">
        <v>12167.4</v>
      </c>
      <c r="C35" s="49">
        <v>12167.4</v>
      </c>
      <c r="D35" s="50"/>
      <c r="E35" s="11">
        <v>12600</v>
      </c>
      <c r="F35" s="12"/>
      <c r="G35" s="51">
        <v>2059</v>
      </c>
      <c r="H35" s="53">
        <v>38.93</v>
      </c>
    </row>
    <row r="36" spans="1:8" x14ac:dyDescent="0.25">
      <c r="A36" s="3" t="s">
        <v>50</v>
      </c>
      <c r="B36" s="48">
        <v>240</v>
      </c>
      <c r="C36" s="49">
        <v>240</v>
      </c>
      <c r="D36" s="50"/>
      <c r="E36" s="11">
        <v>240</v>
      </c>
      <c r="F36" s="12"/>
      <c r="G36" s="51">
        <v>2060</v>
      </c>
      <c r="H36" s="51">
        <v>38.93</v>
      </c>
    </row>
    <row r="37" spans="1:8" x14ac:dyDescent="0.25">
      <c r="A37" s="3" t="s">
        <v>51</v>
      </c>
      <c r="B37" s="48">
        <v>202.8</v>
      </c>
      <c r="C37" s="49">
        <v>169</v>
      </c>
      <c r="D37" s="50">
        <v>33.799999999999997</v>
      </c>
      <c r="E37" s="11">
        <v>150</v>
      </c>
      <c r="F37" s="12"/>
      <c r="G37" s="51">
        <v>2061</v>
      </c>
      <c r="H37" s="51">
        <v>1492.56</v>
      </c>
    </row>
    <row r="38" spans="1:8" x14ac:dyDescent="0.25">
      <c r="A38" s="3"/>
      <c r="B38" s="48"/>
      <c r="C38" s="49"/>
      <c r="D38" s="50"/>
      <c r="E38" s="11"/>
      <c r="F38" s="12"/>
      <c r="G38" s="51">
        <v>2062</v>
      </c>
      <c r="H38" s="53">
        <v>1197.42</v>
      </c>
    </row>
    <row r="39" spans="1:8" x14ac:dyDescent="0.25">
      <c r="A39" s="2" t="s">
        <v>52</v>
      </c>
      <c r="B39" s="48"/>
      <c r="C39" s="49"/>
      <c r="D39" s="50"/>
      <c r="E39" s="11"/>
      <c r="F39" s="12"/>
      <c r="G39" s="51">
        <v>2063</v>
      </c>
      <c r="H39" s="53">
        <v>14.39</v>
      </c>
    </row>
    <row r="40" spans="1:8" x14ac:dyDescent="0.25">
      <c r="A40" s="3" t="s">
        <v>53</v>
      </c>
      <c r="B40" s="48"/>
      <c r="C40" s="49"/>
      <c r="D40" s="50"/>
      <c r="E40" s="11">
        <v>450</v>
      </c>
      <c r="F40" s="12"/>
      <c r="G40" s="51">
        <v>2064</v>
      </c>
      <c r="H40" s="52">
        <v>120</v>
      </c>
    </row>
    <row r="41" spans="1:8" x14ac:dyDescent="0.25">
      <c r="A41" s="3" t="s">
        <v>54</v>
      </c>
      <c r="B41" s="48">
        <v>364.5</v>
      </c>
      <c r="C41" s="49">
        <v>311.54000000000002</v>
      </c>
      <c r="D41" s="50">
        <v>52.96</v>
      </c>
      <c r="E41" s="11">
        <v>300</v>
      </c>
      <c r="F41" s="12"/>
      <c r="G41" s="51">
        <v>2065</v>
      </c>
      <c r="H41" s="54">
        <v>441.02</v>
      </c>
    </row>
    <row r="42" spans="1:8" x14ac:dyDescent="0.25">
      <c r="A42" s="3"/>
      <c r="B42" s="48"/>
      <c r="C42" s="49"/>
      <c r="D42" s="50"/>
      <c r="E42" s="11"/>
      <c r="F42" s="12"/>
      <c r="G42" s="51">
        <v>2066</v>
      </c>
      <c r="H42" s="55">
        <v>440.63</v>
      </c>
    </row>
    <row r="43" spans="1:8" x14ac:dyDescent="0.25">
      <c r="A43" s="2" t="s">
        <v>55</v>
      </c>
      <c r="B43" s="48"/>
      <c r="C43" s="49"/>
      <c r="D43" s="50"/>
      <c r="E43" s="11"/>
      <c r="F43" s="12"/>
      <c r="G43" s="51">
        <v>2067</v>
      </c>
      <c r="H43" s="56">
        <v>53.95</v>
      </c>
    </row>
    <row r="44" spans="1:8" x14ac:dyDescent="0.25">
      <c r="A44" s="3" t="s">
        <v>56</v>
      </c>
      <c r="B44" s="48">
        <v>150</v>
      </c>
      <c r="C44" s="49">
        <v>150</v>
      </c>
      <c r="D44" s="50"/>
      <c r="E44" s="11">
        <v>150</v>
      </c>
      <c r="F44" s="12"/>
      <c r="G44" s="57">
        <v>2068</v>
      </c>
      <c r="H44" s="54">
        <v>27.05</v>
      </c>
    </row>
    <row r="45" spans="1:8" x14ac:dyDescent="0.25">
      <c r="A45" s="3" t="s">
        <v>57</v>
      </c>
      <c r="B45" s="48">
        <v>240</v>
      </c>
      <c r="C45" s="49">
        <v>200</v>
      </c>
      <c r="D45" s="50">
        <v>40</v>
      </c>
      <c r="E45" s="11">
        <v>260</v>
      </c>
      <c r="F45" s="12"/>
      <c r="G45" s="51">
        <v>2069</v>
      </c>
      <c r="H45" s="54">
        <v>1176</v>
      </c>
    </row>
    <row r="46" spans="1:8" x14ac:dyDescent="0.25">
      <c r="A46" s="3"/>
      <c r="B46" s="48"/>
      <c r="C46" s="49"/>
      <c r="D46" s="50"/>
      <c r="E46" s="11"/>
      <c r="F46" s="12"/>
      <c r="G46" s="51">
        <v>2070</v>
      </c>
      <c r="H46" s="54">
        <v>175</v>
      </c>
    </row>
    <row r="47" spans="1:8" x14ac:dyDescent="0.25">
      <c r="A47" s="2" t="s">
        <v>58</v>
      </c>
      <c r="B47" s="48"/>
      <c r="C47" s="49"/>
      <c r="D47" s="50"/>
      <c r="E47" s="11"/>
      <c r="F47" s="12"/>
      <c r="H47" s="58">
        <f>SUM(H35:H46)</f>
        <v>5215.88</v>
      </c>
    </row>
    <row r="48" spans="1:8" x14ac:dyDescent="0.25">
      <c r="A48" s="3" t="s">
        <v>59</v>
      </c>
      <c r="B48" s="48">
        <v>1375.54</v>
      </c>
      <c r="C48" s="49">
        <v>1375.54</v>
      </c>
      <c r="D48" s="50"/>
      <c r="E48" s="11">
        <v>1200</v>
      </c>
      <c r="F48" s="12"/>
      <c r="H48" s="54"/>
    </row>
    <row r="49" spans="1:6" x14ac:dyDescent="0.25">
      <c r="A49" s="3" t="s">
        <v>60</v>
      </c>
      <c r="B49" s="48">
        <v>381.63</v>
      </c>
      <c r="C49" s="49">
        <v>381.63</v>
      </c>
      <c r="D49" s="50"/>
      <c r="E49" s="11">
        <v>420</v>
      </c>
      <c r="F49" s="12"/>
    </row>
    <row r="50" spans="1:6" x14ac:dyDescent="0.25">
      <c r="A50" s="3" t="s">
        <v>61</v>
      </c>
      <c r="B50" s="48"/>
      <c r="C50" s="49"/>
      <c r="D50" s="50"/>
      <c r="E50" s="11">
        <v>500</v>
      </c>
      <c r="F50" s="12"/>
    </row>
    <row r="51" spans="1:6" x14ac:dyDescent="0.25">
      <c r="A51" s="3" t="s">
        <v>62</v>
      </c>
      <c r="B51" s="48">
        <v>37</v>
      </c>
      <c r="C51" s="49">
        <v>37</v>
      </c>
      <c r="D51" s="50"/>
      <c r="E51" s="11">
        <v>150</v>
      </c>
      <c r="F51" s="12"/>
    </row>
    <row r="52" spans="1:6" x14ac:dyDescent="0.25">
      <c r="A52" s="3" t="s">
        <v>63</v>
      </c>
      <c r="B52" s="48"/>
      <c r="C52" s="49"/>
      <c r="D52" s="50"/>
      <c r="E52" s="11"/>
      <c r="F52" s="12"/>
    </row>
    <row r="53" spans="1:6" x14ac:dyDescent="0.25">
      <c r="A53" s="3" t="s">
        <v>64</v>
      </c>
      <c r="B53" s="48">
        <v>120</v>
      </c>
      <c r="C53" s="49">
        <v>100</v>
      </c>
      <c r="D53" s="50">
        <v>20</v>
      </c>
      <c r="E53" s="11">
        <v>140</v>
      </c>
      <c r="F53" s="12"/>
    </row>
    <row r="54" spans="1:6" x14ac:dyDescent="0.25">
      <c r="A54" s="3" t="s">
        <v>65</v>
      </c>
      <c r="B54" s="48"/>
      <c r="C54" s="49"/>
      <c r="D54" s="50"/>
      <c r="E54" s="11"/>
      <c r="F54" s="12"/>
    </row>
    <row r="55" spans="1:6" x14ac:dyDescent="0.25">
      <c r="E55" s="59"/>
      <c r="F55" s="12"/>
    </row>
    <row r="56" spans="1:6" x14ac:dyDescent="0.25">
      <c r="A56" s="2" t="s">
        <v>66</v>
      </c>
      <c r="B56" s="48"/>
      <c r="C56" s="49"/>
      <c r="D56" s="50"/>
      <c r="E56" s="11"/>
      <c r="F56" s="12"/>
    </row>
    <row r="57" spans="1:6" x14ac:dyDescent="0.25">
      <c r="A57" s="3" t="s">
        <v>67</v>
      </c>
      <c r="B57" s="48">
        <v>479.95</v>
      </c>
      <c r="C57" s="49">
        <v>425.01</v>
      </c>
      <c r="D57" s="50">
        <v>54.94</v>
      </c>
      <c r="E57" s="11">
        <v>450</v>
      </c>
      <c r="F57" s="12"/>
    </row>
    <row r="58" spans="1:6" x14ac:dyDescent="0.25">
      <c r="A58" s="3" t="s">
        <v>68</v>
      </c>
      <c r="B58" s="48">
        <v>7</v>
      </c>
      <c r="C58" s="49">
        <v>7</v>
      </c>
      <c r="D58" s="50"/>
      <c r="E58" s="11">
        <v>7</v>
      </c>
      <c r="F58" s="12"/>
    </row>
    <row r="59" spans="1:6" x14ac:dyDescent="0.25">
      <c r="A59" s="3" t="s">
        <v>69</v>
      </c>
      <c r="B59" s="48">
        <v>144</v>
      </c>
      <c r="C59" s="49">
        <v>144</v>
      </c>
      <c r="D59" s="50"/>
      <c r="E59" s="11">
        <v>150</v>
      </c>
      <c r="F59" s="12"/>
    </row>
    <row r="60" spans="1:6" x14ac:dyDescent="0.25">
      <c r="A60" s="3" t="s">
        <v>70</v>
      </c>
      <c r="B60" s="48">
        <v>40</v>
      </c>
      <c r="C60" s="49">
        <v>40</v>
      </c>
      <c r="D60" s="50"/>
      <c r="E60" s="11">
        <v>50</v>
      </c>
      <c r="F60" s="12"/>
    </row>
    <row r="61" spans="1:6" x14ac:dyDescent="0.25">
      <c r="A61" s="3"/>
      <c r="B61" s="48"/>
      <c r="C61" s="49"/>
      <c r="D61" s="50"/>
      <c r="E61" s="11"/>
      <c r="F61" s="12"/>
    </row>
    <row r="62" spans="1:6" x14ac:dyDescent="0.25">
      <c r="A62" s="2" t="s">
        <v>71</v>
      </c>
      <c r="B62" s="48"/>
      <c r="C62" s="49"/>
      <c r="D62" s="50"/>
      <c r="F62" s="12"/>
    </row>
    <row r="63" spans="1:6" x14ac:dyDescent="0.25">
      <c r="A63" s="3" t="s">
        <v>72</v>
      </c>
      <c r="B63" s="48">
        <v>127.74</v>
      </c>
      <c r="C63" s="49">
        <v>127.74</v>
      </c>
      <c r="D63" s="50"/>
      <c r="E63" s="11">
        <v>120</v>
      </c>
      <c r="F63" s="12"/>
    </row>
    <row r="64" spans="1:6" x14ac:dyDescent="0.25">
      <c r="A64" s="3" t="s">
        <v>73</v>
      </c>
      <c r="B64" s="48">
        <v>3325</v>
      </c>
      <c r="C64" s="49">
        <v>3325</v>
      </c>
      <c r="D64" s="50"/>
      <c r="E64" s="11">
        <v>3300</v>
      </c>
      <c r="F64" s="12"/>
    </row>
    <row r="65" spans="1:8" x14ac:dyDescent="0.25">
      <c r="A65" s="3" t="s">
        <v>74</v>
      </c>
      <c r="B65" s="60">
        <v>51.67</v>
      </c>
      <c r="C65" s="61">
        <v>51.67</v>
      </c>
      <c r="D65" s="62"/>
      <c r="E65" s="11">
        <v>100</v>
      </c>
      <c r="F65" s="12"/>
    </row>
    <row r="66" spans="1:8" x14ac:dyDescent="0.25">
      <c r="A66" s="3"/>
      <c r="B66" s="48"/>
      <c r="C66" s="49"/>
      <c r="D66" s="50"/>
      <c r="E66" s="11"/>
      <c r="F66" s="12"/>
    </row>
    <row r="67" spans="1:8" x14ac:dyDescent="0.25">
      <c r="A67" s="2" t="s">
        <v>75</v>
      </c>
      <c r="B67" s="48"/>
      <c r="C67" s="49"/>
      <c r="D67" s="50"/>
      <c r="E67" s="11"/>
      <c r="F67" s="12"/>
    </row>
    <row r="68" spans="1:8" x14ac:dyDescent="0.25">
      <c r="A68" s="3" t="s">
        <v>76</v>
      </c>
      <c r="B68" s="48">
        <v>300</v>
      </c>
      <c r="C68" s="49">
        <v>300</v>
      </c>
      <c r="D68" s="50"/>
      <c r="E68" s="6">
        <v>350</v>
      </c>
      <c r="F68" s="12"/>
    </row>
    <row r="69" spans="1:8" x14ac:dyDescent="0.25">
      <c r="A69" s="3" t="s">
        <v>77</v>
      </c>
      <c r="B69" s="48">
        <v>150</v>
      </c>
      <c r="C69" s="49">
        <v>125</v>
      </c>
      <c r="D69" s="50">
        <v>25</v>
      </c>
      <c r="E69" s="6">
        <v>175</v>
      </c>
      <c r="F69" s="12"/>
    </row>
    <row r="70" spans="1:8" x14ac:dyDescent="0.25">
      <c r="A70" s="3" t="s">
        <v>78</v>
      </c>
      <c r="B70" s="48">
        <v>216</v>
      </c>
      <c r="C70" s="49">
        <v>180</v>
      </c>
      <c r="D70" s="50">
        <v>36</v>
      </c>
      <c r="E70" s="6">
        <v>180</v>
      </c>
      <c r="F70" s="12"/>
    </row>
    <row r="71" spans="1:8" x14ac:dyDescent="0.25">
      <c r="A71" s="3" t="s">
        <v>79</v>
      </c>
      <c r="B71" s="48">
        <v>187.07</v>
      </c>
      <c r="C71" s="49">
        <v>155.87</v>
      </c>
      <c r="D71" s="50">
        <v>31.2</v>
      </c>
      <c r="E71" s="6">
        <v>175</v>
      </c>
      <c r="F71" s="12"/>
    </row>
    <row r="72" spans="1:8" x14ac:dyDescent="0.25">
      <c r="A72" s="3" t="s">
        <v>80</v>
      </c>
      <c r="B72" s="48">
        <v>500</v>
      </c>
      <c r="C72" s="49">
        <v>500</v>
      </c>
      <c r="D72" s="50"/>
      <c r="E72" s="6">
        <v>500</v>
      </c>
      <c r="F72" s="12"/>
    </row>
    <row r="73" spans="1:8" x14ac:dyDescent="0.25">
      <c r="A73" s="3" t="s">
        <v>81</v>
      </c>
      <c r="B73" s="48">
        <v>1032</v>
      </c>
      <c r="C73" s="49">
        <v>860</v>
      </c>
      <c r="D73" s="50">
        <v>172</v>
      </c>
      <c r="E73" s="6"/>
      <c r="F73" s="12"/>
    </row>
    <row r="74" spans="1:8" x14ac:dyDescent="0.25">
      <c r="A74" s="3" t="s">
        <v>82</v>
      </c>
      <c r="B74" s="48">
        <v>156</v>
      </c>
      <c r="C74" s="49">
        <v>140</v>
      </c>
      <c r="D74" s="50">
        <v>16</v>
      </c>
      <c r="E74" s="6">
        <v>150</v>
      </c>
      <c r="F74" s="12"/>
    </row>
    <row r="75" spans="1:8" x14ac:dyDescent="0.25">
      <c r="E75" s="6"/>
      <c r="F75" s="12"/>
    </row>
    <row r="76" spans="1:8" x14ac:dyDescent="0.25">
      <c r="A76" s="2" t="s">
        <v>83</v>
      </c>
      <c r="B76" s="48"/>
      <c r="C76" s="49"/>
      <c r="D76" s="50"/>
      <c r="E76" s="11"/>
      <c r="F76" s="12"/>
    </row>
    <row r="77" spans="1:8" x14ac:dyDescent="0.25">
      <c r="A77" s="3" t="s">
        <v>84</v>
      </c>
      <c r="B77" s="48">
        <v>974.4</v>
      </c>
      <c r="C77" s="49">
        <v>812</v>
      </c>
      <c r="D77" s="50">
        <v>162.4</v>
      </c>
      <c r="E77" s="11">
        <v>500</v>
      </c>
      <c r="F77" s="12"/>
      <c r="G77" s="63"/>
      <c r="H77" s="64"/>
    </row>
    <row r="78" spans="1:8" x14ac:dyDescent="0.25">
      <c r="A78" s="3" t="s">
        <v>85</v>
      </c>
      <c r="B78" s="48">
        <v>1176</v>
      </c>
      <c r="C78" s="49">
        <v>980</v>
      </c>
      <c r="D78" s="50">
        <v>196</v>
      </c>
      <c r="E78" s="11">
        <v>350</v>
      </c>
      <c r="F78" s="12"/>
      <c r="G78" s="63"/>
      <c r="H78" s="64"/>
    </row>
    <row r="79" spans="1:8" x14ac:dyDescent="0.25">
      <c r="A79" s="3" t="s">
        <v>86</v>
      </c>
      <c r="B79" s="48">
        <v>4500</v>
      </c>
      <c r="C79" s="49">
        <v>4500</v>
      </c>
      <c r="D79" s="50"/>
      <c r="E79" s="11">
        <v>4500</v>
      </c>
      <c r="F79" s="12"/>
      <c r="G79" s="63"/>
      <c r="H79" s="64"/>
    </row>
    <row r="80" spans="1:8" x14ac:dyDescent="0.25">
      <c r="A80" s="3" t="s">
        <v>87</v>
      </c>
      <c r="B80" s="48">
        <v>90</v>
      </c>
      <c r="C80" s="49">
        <v>90</v>
      </c>
      <c r="D80" s="50"/>
      <c r="E80" s="11">
        <v>100</v>
      </c>
      <c r="F80" s="12"/>
      <c r="G80" s="63"/>
      <c r="H80" s="64"/>
    </row>
    <row r="81" spans="1:8" x14ac:dyDescent="0.25">
      <c r="A81" s="3" t="s">
        <v>88</v>
      </c>
      <c r="B81" s="48">
        <v>349.72</v>
      </c>
      <c r="C81" s="49">
        <v>349.72</v>
      </c>
      <c r="D81" s="50"/>
      <c r="E81" s="11">
        <v>300</v>
      </c>
      <c r="F81" s="12"/>
      <c r="G81" s="63"/>
      <c r="H81" s="64"/>
    </row>
    <row r="82" spans="1:8" x14ac:dyDescent="0.25">
      <c r="A82" s="3" t="s">
        <v>89</v>
      </c>
      <c r="B82" s="48"/>
      <c r="C82" s="49"/>
      <c r="D82" s="50"/>
      <c r="E82" s="11">
        <v>500</v>
      </c>
      <c r="F82" s="12"/>
      <c r="G82" s="63"/>
      <c r="H82" s="64"/>
    </row>
    <row r="83" spans="1:8" x14ac:dyDescent="0.25">
      <c r="A83" s="3" t="s">
        <v>90</v>
      </c>
      <c r="B83" s="48"/>
      <c r="C83" s="49"/>
      <c r="D83" s="50"/>
      <c r="E83" s="11">
        <v>500</v>
      </c>
      <c r="F83" s="12"/>
      <c r="G83" s="63"/>
      <c r="H83" s="64"/>
    </row>
    <row r="84" spans="1:8" x14ac:dyDescent="0.25">
      <c r="A84" s="3" t="s">
        <v>91</v>
      </c>
      <c r="B84" s="48">
        <v>36</v>
      </c>
      <c r="C84" s="49">
        <v>36</v>
      </c>
      <c r="D84" s="50"/>
      <c r="E84" s="11">
        <v>500</v>
      </c>
      <c r="F84" s="12"/>
      <c r="G84" s="63"/>
      <c r="H84" s="64"/>
    </row>
    <row r="85" spans="1:8" x14ac:dyDescent="0.25">
      <c r="A85" s="3" t="s">
        <v>92</v>
      </c>
      <c r="B85" s="48"/>
      <c r="C85" s="49"/>
      <c r="D85" s="50"/>
      <c r="E85" s="11">
        <v>100</v>
      </c>
      <c r="F85" s="12"/>
      <c r="G85" s="63"/>
      <c r="H85" s="64"/>
    </row>
    <row r="86" spans="1:8" x14ac:dyDescent="0.25">
      <c r="A86" s="3"/>
      <c r="B86" s="48"/>
      <c r="C86" s="49"/>
      <c r="D86" s="50"/>
      <c r="E86" s="6"/>
      <c r="F86" s="12"/>
      <c r="G86" s="63"/>
      <c r="H86" s="64"/>
    </row>
    <row r="87" spans="1:8" x14ac:dyDescent="0.25">
      <c r="A87" s="2" t="s">
        <v>93</v>
      </c>
      <c r="B87" s="48"/>
      <c r="C87" s="49"/>
      <c r="D87" s="50"/>
      <c r="E87" s="11"/>
      <c r="F87" s="12"/>
      <c r="G87" s="63"/>
      <c r="H87" s="64"/>
    </row>
    <row r="88" spans="1:8" x14ac:dyDescent="0.25">
      <c r="A88" s="3" t="s">
        <v>94</v>
      </c>
      <c r="B88" s="48"/>
      <c r="C88" s="49"/>
      <c r="D88" s="50"/>
      <c r="E88" s="11">
        <v>300</v>
      </c>
      <c r="F88" s="12"/>
      <c r="G88" s="63"/>
      <c r="H88" s="64"/>
    </row>
    <row r="89" spans="1:8" x14ac:dyDescent="0.25">
      <c r="A89" s="3"/>
      <c r="B89" s="48"/>
      <c r="C89" s="49"/>
      <c r="D89" s="50"/>
      <c r="E89" s="11"/>
      <c r="F89" s="12"/>
      <c r="G89" s="63"/>
      <c r="H89" s="64"/>
    </row>
    <row r="90" spans="1:8" x14ac:dyDescent="0.25">
      <c r="A90" s="2" t="s">
        <v>95</v>
      </c>
      <c r="B90" s="48"/>
      <c r="C90" s="49"/>
      <c r="D90" s="50"/>
      <c r="E90" s="11"/>
      <c r="F90" s="12"/>
      <c r="G90" s="63"/>
      <c r="H90" s="64"/>
    </row>
    <row r="91" spans="1:8" x14ac:dyDescent="0.25">
      <c r="A91" s="3" t="s">
        <v>96</v>
      </c>
      <c r="B91" s="48"/>
      <c r="C91" s="49"/>
      <c r="D91" s="50"/>
      <c r="E91" s="11">
        <v>500</v>
      </c>
      <c r="F91" s="12"/>
      <c r="G91" s="63"/>
      <c r="H91" s="64"/>
    </row>
    <row r="92" spans="1:8" x14ac:dyDescent="0.25">
      <c r="A92" s="3" t="s">
        <v>97</v>
      </c>
      <c r="B92" s="48">
        <v>1030.7</v>
      </c>
      <c r="C92" s="49">
        <v>858.92</v>
      </c>
      <c r="D92" s="50">
        <v>171.78</v>
      </c>
      <c r="E92" s="11"/>
      <c r="F92" s="12"/>
      <c r="G92" s="63"/>
      <c r="H92" s="64"/>
    </row>
    <row r="93" spans="1:8" x14ac:dyDescent="0.25">
      <c r="A93" s="3" t="s">
        <v>98</v>
      </c>
      <c r="B93" s="48">
        <v>272.41000000000003</v>
      </c>
      <c r="C93" s="49">
        <v>272.41000000000003</v>
      </c>
      <c r="D93" s="50"/>
      <c r="E93" s="11"/>
      <c r="F93" s="12"/>
      <c r="G93" s="63"/>
      <c r="H93" s="64"/>
    </row>
    <row r="94" spans="1:8" x14ac:dyDescent="0.25">
      <c r="A94" s="3" t="s">
        <v>99</v>
      </c>
      <c r="B94" s="48"/>
      <c r="C94" s="49"/>
      <c r="D94" s="50"/>
      <c r="E94" s="11"/>
      <c r="F94" s="12"/>
      <c r="G94" s="63"/>
      <c r="H94" s="64"/>
    </row>
    <row r="95" spans="1:8" x14ac:dyDescent="0.25">
      <c r="A95" s="3" t="s">
        <v>100</v>
      </c>
      <c r="B95" s="48"/>
      <c r="C95" s="49"/>
      <c r="D95" s="50"/>
      <c r="E95" s="11">
        <v>100</v>
      </c>
      <c r="F95" s="12"/>
      <c r="G95" s="63"/>
      <c r="H95" s="64"/>
    </row>
    <row r="96" spans="1:8" x14ac:dyDescent="0.25">
      <c r="A96" s="3" t="s">
        <v>101</v>
      </c>
      <c r="B96" s="48">
        <v>5400</v>
      </c>
      <c r="C96" s="49">
        <v>5400</v>
      </c>
      <c r="D96" s="50"/>
      <c r="E96" s="11"/>
      <c r="F96" s="12"/>
      <c r="G96" s="63"/>
      <c r="H96" s="64"/>
    </row>
    <row r="97" spans="1:8" x14ac:dyDescent="0.25">
      <c r="A97" s="3" t="s">
        <v>102</v>
      </c>
      <c r="B97" s="48">
        <v>1376.98</v>
      </c>
      <c r="C97" s="49">
        <v>1299.53</v>
      </c>
      <c r="D97" s="50">
        <v>77.45</v>
      </c>
      <c r="E97" s="11"/>
      <c r="F97" s="12"/>
      <c r="G97" s="63"/>
      <c r="H97" s="64"/>
    </row>
    <row r="98" spans="1:8" x14ac:dyDescent="0.25">
      <c r="A98" s="3" t="s">
        <v>103</v>
      </c>
      <c r="B98" s="48">
        <v>84</v>
      </c>
      <c r="C98" s="49">
        <v>70</v>
      </c>
      <c r="D98" s="50">
        <v>14</v>
      </c>
      <c r="E98" s="11">
        <v>150</v>
      </c>
      <c r="F98" s="12"/>
      <c r="G98" s="63"/>
    </row>
    <row r="99" spans="1:8" x14ac:dyDescent="0.25">
      <c r="A99" s="3" t="s">
        <v>15</v>
      </c>
      <c r="B99" s="48"/>
      <c r="C99" s="49"/>
      <c r="D99" s="50"/>
      <c r="E99" s="11"/>
      <c r="F99" s="12"/>
      <c r="G99" s="63"/>
    </row>
    <row r="100" spans="1:8" x14ac:dyDescent="0.25">
      <c r="A100" s="3" t="s">
        <v>104</v>
      </c>
      <c r="B100" s="48">
        <v>1140.3900000000001</v>
      </c>
      <c r="C100" s="49">
        <v>950.32</v>
      </c>
      <c r="D100" s="50">
        <v>190.07</v>
      </c>
      <c r="E100" s="11"/>
      <c r="F100" s="12"/>
      <c r="G100" s="63"/>
    </row>
    <row r="101" spans="1:8" x14ac:dyDescent="0.25">
      <c r="A101" s="3" t="s">
        <v>105</v>
      </c>
      <c r="B101" s="48"/>
      <c r="C101" s="49"/>
      <c r="D101" s="50"/>
      <c r="E101" s="11">
        <v>550</v>
      </c>
      <c r="F101" s="12"/>
      <c r="G101" s="63"/>
    </row>
    <row r="102" spans="1:8" x14ac:dyDescent="0.25">
      <c r="A102" s="3" t="s">
        <v>106</v>
      </c>
      <c r="B102" s="48"/>
      <c r="C102" s="49"/>
      <c r="D102" s="50"/>
      <c r="E102" s="11">
        <v>50</v>
      </c>
      <c r="F102" s="12"/>
      <c r="G102" s="63"/>
    </row>
    <row r="103" spans="1:8" x14ac:dyDescent="0.25">
      <c r="A103" s="3" t="s">
        <v>107</v>
      </c>
      <c r="B103" s="48"/>
      <c r="C103" s="49"/>
      <c r="D103" s="50"/>
      <c r="E103" s="11">
        <v>150</v>
      </c>
      <c r="F103" s="12"/>
      <c r="G103" s="63"/>
    </row>
    <row r="104" spans="1:8" x14ac:dyDescent="0.25">
      <c r="A104" s="3" t="s">
        <v>108</v>
      </c>
      <c r="B104" s="48">
        <v>2530</v>
      </c>
      <c r="C104" s="49">
        <v>2450</v>
      </c>
      <c r="D104" s="50">
        <v>80</v>
      </c>
      <c r="E104" s="11">
        <v>1000</v>
      </c>
      <c r="F104" s="12"/>
      <c r="G104" s="63"/>
    </row>
    <row r="105" spans="1:8" x14ac:dyDescent="0.25">
      <c r="A105" s="3" t="s">
        <v>109</v>
      </c>
      <c r="B105" s="48">
        <v>102.75</v>
      </c>
      <c r="C105" s="49">
        <v>102.75</v>
      </c>
      <c r="D105" s="50"/>
      <c r="E105" s="11"/>
      <c r="F105" s="12"/>
      <c r="G105" s="63"/>
    </row>
    <row r="106" spans="1:8" x14ac:dyDescent="0.25">
      <c r="A106" s="3" t="s">
        <v>28</v>
      </c>
      <c r="B106" s="48">
        <v>1492.56</v>
      </c>
      <c r="C106" s="49">
        <v>1243.8</v>
      </c>
      <c r="D106" s="50">
        <v>248.76</v>
      </c>
      <c r="E106" s="11"/>
      <c r="F106" s="12"/>
      <c r="G106" s="63"/>
    </row>
    <row r="107" spans="1:8" x14ac:dyDescent="0.25">
      <c r="A107" s="3" t="s">
        <v>110</v>
      </c>
      <c r="B107" s="48">
        <v>310.29000000000002</v>
      </c>
      <c r="C107" s="49">
        <v>310.29000000000002</v>
      </c>
      <c r="D107" s="50"/>
      <c r="E107" s="11"/>
      <c r="F107" s="12"/>
      <c r="G107" s="63"/>
    </row>
    <row r="108" spans="1:8" x14ac:dyDescent="0.25">
      <c r="A108" s="3" t="s">
        <v>111</v>
      </c>
      <c r="B108" s="48"/>
      <c r="C108" s="49"/>
      <c r="D108" s="50"/>
      <c r="E108" s="6">
        <v>250</v>
      </c>
      <c r="F108" s="12"/>
      <c r="G108" s="63"/>
    </row>
    <row r="109" spans="1:8" x14ac:dyDescent="0.25">
      <c r="A109" s="3" t="s">
        <v>112</v>
      </c>
      <c r="B109" s="48">
        <v>337.2</v>
      </c>
      <c r="C109" s="49">
        <v>337.2</v>
      </c>
      <c r="D109" s="50"/>
      <c r="E109" s="6"/>
      <c r="F109" s="12"/>
      <c r="G109" s="63"/>
    </row>
    <row r="110" spans="1:8" x14ac:dyDescent="0.25">
      <c r="A110" s="3" t="s">
        <v>113</v>
      </c>
      <c r="B110" s="60">
        <v>441.02</v>
      </c>
      <c r="C110" s="65">
        <v>367.52</v>
      </c>
      <c r="D110" s="50">
        <v>73.5</v>
      </c>
      <c r="E110" s="6">
        <v>100</v>
      </c>
      <c r="F110" s="12"/>
      <c r="G110" s="63"/>
    </row>
    <row r="111" spans="1:8" x14ac:dyDescent="0.25">
      <c r="A111" s="3" t="s">
        <v>114</v>
      </c>
      <c r="B111" s="60">
        <v>53.95</v>
      </c>
      <c r="C111" s="48">
        <v>53.95</v>
      </c>
      <c r="D111" s="50"/>
      <c r="E111" s="6">
        <v>100</v>
      </c>
      <c r="F111" s="12"/>
      <c r="G111" s="63"/>
    </row>
    <row r="112" spans="1:8" x14ac:dyDescent="0.25">
      <c r="A112" s="3" t="s">
        <v>115</v>
      </c>
      <c r="B112" s="48"/>
      <c r="C112" s="49"/>
      <c r="D112" s="50"/>
      <c r="E112" s="6"/>
      <c r="F112" s="12"/>
      <c r="G112" s="63"/>
    </row>
    <row r="113" spans="1:8" x14ac:dyDescent="0.25">
      <c r="A113" s="3"/>
      <c r="B113" s="48"/>
      <c r="C113" s="49"/>
      <c r="D113" s="50"/>
      <c r="E113" s="11"/>
      <c r="F113" s="12"/>
      <c r="G113" s="63"/>
    </row>
    <row r="114" spans="1:8" x14ac:dyDescent="0.25">
      <c r="A114" s="3"/>
      <c r="B114" s="48"/>
      <c r="C114" s="49"/>
      <c r="D114" s="50"/>
      <c r="E114" s="11"/>
      <c r="F114" s="12"/>
      <c r="G114" s="63"/>
    </row>
    <row r="115" spans="1:8" x14ac:dyDescent="0.25">
      <c r="A115" s="2" t="s">
        <v>116</v>
      </c>
      <c r="B115" s="48"/>
      <c r="C115" s="49"/>
      <c r="D115" s="50"/>
      <c r="E115" s="11"/>
      <c r="F115" s="12"/>
      <c r="G115" s="63"/>
      <c r="H115" s="59"/>
    </row>
    <row r="116" spans="1:8" x14ac:dyDescent="0.25">
      <c r="A116" s="3" t="s">
        <v>117</v>
      </c>
      <c r="B116" s="48"/>
      <c r="C116" s="49"/>
      <c r="D116" s="50"/>
      <c r="E116" s="11"/>
      <c r="F116" s="12"/>
      <c r="G116" s="63"/>
    </row>
    <row r="117" spans="1:8" x14ac:dyDescent="0.25">
      <c r="A117" s="3" t="s">
        <v>118</v>
      </c>
      <c r="B117" s="66">
        <f>SUM(B34:B112)</f>
        <v>43987.12999999999</v>
      </c>
      <c r="C117" s="66">
        <f>SUM(C34:C115)</f>
        <v>42291.26999999999</v>
      </c>
      <c r="D117" s="66">
        <f>SUM(D33:D114)</f>
        <v>1695.86</v>
      </c>
      <c r="E117" s="39">
        <f>SUM(E34:E115)</f>
        <v>33617</v>
      </c>
      <c r="F117" s="12"/>
      <c r="G117" s="6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2022-05-04T09:35:30Z</cp:lastPrinted>
  <dcterms:created xsi:type="dcterms:W3CDTF">2022-05-04T09:35:04Z</dcterms:created>
  <dcterms:modified xsi:type="dcterms:W3CDTF">2022-05-04T09:36:46Z</dcterms:modified>
</cp:coreProperties>
</file>