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inance\Audit\2025 2026\"/>
    </mc:Choice>
  </mc:AlternateContent>
  <xr:revisionPtr revIDLastSave="0" documentId="13_ncr:1_{5911A04E-169B-44B3-9524-33B38200E1BE}" xr6:coauthVersionLast="47" xr6:coauthVersionMax="47" xr10:uidLastSave="{00000000-0000-0000-0000-000000000000}"/>
  <bookViews>
    <workbookView xWindow="-108" yWindow="-108" windowWidth="23256" windowHeight="12456" xr2:uid="{23A5C1BE-DB8E-4B5F-80F6-34C0FE6EB1EB}"/>
  </bookViews>
  <sheets>
    <sheet name="End of year recon 31st March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9" i="1" l="1"/>
  <c r="D189" i="1"/>
  <c r="C189" i="1"/>
  <c r="B189" i="1"/>
  <c r="E159" i="1"/>
  <c r="E191" i="1" s="1"/>
  <c r="D159" i="1"/>
  <c r="D191" i="1" s="1"/>
  <c r="C159" i="1"/>
  <c r="C191" i="1" s="1"/>
  <c r="B159" i="1"/>
  <c r="B191" i="1" s="1"/>
  <c r="L6" i="1" s="1"/>
  <c r="B30" i="1"/>
  <c r="B36" i="1" s="1"/>
  <c r="L3" i="1" s="1"/>
  <c r="L4" i="1" s="1"/>
  <c r="L28" i="1"/>
  <c r="L30" i="1" s="1"/>
  <c r="L17" i="1"/>
  <c r="L8" i="1" l="1"/>
</calcChain>
</file>

<file path=xl/sharedStrings.xml><?xml version="1.0" encoding="utf-8"?>
<sst xmlns="http://schemas.openxmlformats.org/spreadsheetml/2006/main" count="181" uniqueCount="177">
  <si>
    <t>31st March 2026</t>
  </si>
  <si>
    <t>Balance of accounts brought forward 1 April 2025</t>
  </si>
  <si>
    <t>RECEIPTS</t>
  </si>
  <si>
    <t>Add receipts so far during 2025/2026</t>
  </si>
  <si>
    <t>BrixtonDevon Website contrib from BCA</t>
  </si>
  <si>
    <t>BrixtonDevon Website contrib from Feoffee</t>
  </si>
  <si>
    <t xml:space="preserve">Book sale proceeds </t>
  </si>
  <si>
    <t>Less payments so far during  2025/2026</t>
  </si>
  <si>
    <t xml:space="preserve">Brixton Magazine </t>
  </si>
  <si>
    <t>Cost of Living Crisis</t>
  </si>
  <si>
    <t xml:space="preserve">Fund balance carried forward </t>
  </si>
  <si>
    <t>Cost of Living Crisis (DCC grant 2025 2026)</t>
  </si>
  <si>
    <t>Cofflete planting (YCE Grant)</t>
  </si>
  <si>
    <t>Community Emergency Plan</t>
  </si>
  <si>
    <t>Represented by bank reconciliation</t>
  </si>
  <si>
    <t xml:space="preserve">DCC Grass Cutting </t>
  </si>
  <si>
    <t>Grants/Donations</t>
  </si>
  <si>
    <t>Bank statement balance</t>
  </si>
  <si>
    <t>Interst Skipton</t>
  </si>
  <si>
    <t>Lloyds Current Account</t>
  </si>
  <si>
    <t>Interest Lloyds Deposit</t>
  </si>
  <si>
    <t>Lloyds Deposit Account</t>
  </si>
  <si>
    <t>Locality Funding</t>
  </si>
  <si>
    <t>21st April 2026</t>
  </si>
  <si>
    <t xml:space="preserve">Skipton </t>
  </si>
  <si>
    <t>Miscellaneous</t>
  </si>
  <si>
    <t>Neighbourhood Plan</t>
  </si>
  <si>
    <t>P3</t>
  </si>
  <si>
    <t>Less unpresented cheques</t>
  </si>
  <si>
    <t>River Yealm Water Quality (annual 2024)</t>
  </si>
  <si>
    <t>River Yealm Water Quality (River Fly)</t>
  </si>
  <si>
    <t>River Yealm Water Quality (Cllr MAcKay)</t>
  </si>
  <si>
    <t>River Yealm Water Quality (annual 2025)</t>
  </si>
  <si>
    <t>River Yealm Water Quality (RiverFly 2025)</t>
  </si>
  <si>
    <t>s106 re Cofflete</t>
  </si>
  <si>
    <t>South Hams Community Action - refund of grant</t>
  </si>
  <si>
    <t>VAT repayment</t>
  </si>
  <si>
    <t>Yealmpton Silverbridge Way - 1/2 Planning Fee</t>
  </si>
  <si>
    <t>Yealmpton Silverbridge Way Contrib</t>
  </si>
  <si>
    <t>Sub Total</t>
  </si>
  <si>
    <t>Updated bank balance at 31st March 2026</t>
  </si>
  <si>
    <t xml:space="preserve">Add </t>
  </si>
  <si>
    <t>Precept</t>
  </si>
  <si>
    <t>Precept (2nd installment)</t>
  </si>
  <si>
    <t>Transfer to Lloyds</t>
  </si>
  <si>
    <t>Transfer Skipton</t>
  </si>
  <si>
    <t>Total Receipts</t>
  </si>
  <si>
    <t>PAYMENTS</t>
  </si>
  <si>
    <t>Gross</t>
  </si>
  <si>
    <t>Net</t>
  </si>
  <si>
    <t>VAT</t>
  </si>
  <si>
    <t>Annual Budget</t>
  </si>
  <si>
    <t>Clerk</t>
  </si>
  <si>
    <t>Clerk Expenses</t>
  </si>
  <si>
    <t xml:space="preserve">Clerk Salary </t>
  </si>
  <si>
    <t>Clerk Office Allowance</t>
  </si>
  <si>
    <t>Clerk Training</t>
  </si>
  <si>
    <t xml:space="preserve">BPC  Employer Contribution </t>
  </si>
  <si>
    <t>BPC Employee Contribution</t>
  </si>
  <si>
    <t xml:space="preserve">Councillor </t>
  </si>
  <si>
    <t>Councillor Expenses</t>
  </si>
  <si>
    <t>Councillor Training</t>
  </si>
  <si>
    <t>Audit</t>
  </si>
  <si>
    <t>Internal Audit</t>
  </si>
  <si>
    <t>External audit</t>
  </si>
  <si>
    <t>Admin/Insurance/Legal/Banking</t>
  </si>
  <si>
    <t>Lloyds Bank Charges</t>
  </si>
  <si>
    <t>HMRC Payments</t>
  </si>
  <si>
    <t>Insurance</t>
  </si>
  <si>
    <t>Legal &amp; Professional Fees</t>
  </si>
  <si>
    <t>Room Hire (Brixton)</t>
  </si>
  <si>
    <t>Room Hire (Sherford)</t>
  </si>
  <si>
    <t>S137</t>
  </si>
  <si>
    <t>SHDC Payroll</t>
  </si>
  <si>
    <t>SHDC Elections</t>
  </si>
  <si>
    <t>Subscriptions</t>
  </si>
  <si>
    <t>DALC Subscription</t>
  </si>
  <si>
    <t>IDALC Subscription</t>
  </si>
  <si>
    <t>SLCC Subscription</t>
  </si>
  <si>
    <t>Data Protection Registration Fee</t>
  </si>
  <si>
    <t>Donations</t>
  </si>
  <si>
    <t>Cncl Voluntary Services</t>
  </si>
  <si>
    <t>Samaritans</t>
  </si>
  <si>
    <t>Citizens Advice South Hams</t>
  </si>
  <si>
    <t>Ivybridge Ring n Ride</t>
  </si>
  <si>
    <t>Brixton / Yealmpton Youth / Scouts</t>
  </si>
  <si>
    <t>Brixton / Yealmpton Brownies / Rainbows</t>
  </si>
  <si>
    <t>Elburton Brownies / Guides</t>
  </si>
  <si>
    <t>RBL - Parish Wreath</t>
  </si>
  <si>
    <t>St Marys Lighting</t>
  </si>
  <si>
    <t>Dementia Friendly Parishes</t>
  </si>
  <si>
    <t>Yealmpton &amp; Brixton Community Friendship Project</t>
  </si>
  <si>
    <t>St Mary's - 6 x year group awards</t>
  </si>
  <si>
    <t>Sherford School</t>
  </si>
  <si>
    <t>Chairman's Allowance</t>
  </si>
  <si>
    <t xml:space="preserve">Brixton Magazine Publication </t>
  </si>
  <si>
    <t>Brixton Feoffee Trust - Amenity Areas</t>
  </si>
  <si>
    <t xml:space="preserve">St Marys Churchyard maintenance </t>
  </si>
  <si>
    <t>Plympton Foodbank</t>
  </si>
  <si>
    <t>Technology</t>
  </si>
  <si>
    <t xml:space="preserve">BPC Website </t>
  </si>
  <si>
    <t>BPC email addresses</t>
  </si>
  <si>
    <t>Transfer to gov.uk website and emails</t>
  </si>
  <si>
    <t xml:space="preserve">Zoom </t>
  </si>
  <si>
    <t xml:space="preserve">BrixtonDevon website administration </t>
  </si>
  <si>
    <t>Hosting Fee / Domain name x 2</t>
  </si>
  <si>
    <t xml:space="preserve">Printer </t>
  </si>
  <si>
    <t>Maintenance / Amenity Work</t>
  </si>
  <si>
    <t>Contractor Silverbridge Way Footpath</t>
  </si>
  <si>
    <t>Silverbridge Way (additional work)</t>
  </si>
  <si>
    <t>Contractor for grass</t>
  </si>
  <si>
    <t xml:space="preserve">Contractor for additional grass bottom RLH </t>
  </si>
  <si>
    <t>Contractor for additional grass- top of Winstone Lane</t>
  </si>
  <si>
    <t>General maintenance / Street Sweeping</t>
  </si>
  <si>
    <t>Maintain The Green</t>
  </si>
  <si>
    <t xml:space="preserve">Plants for additional planters A379 </t>
  </si>
  <si>
    <t>Additional planter - Winstone Lane bus shelter</t>
  </si>
  <si>
    <t>Highway Signs</t>
  </si>
  <si>
    <t>Highway Repairs</t>
  </si>
  <si>
    <t>Drainage Works</t>
  </si>
  <si>
    <t>Salt / Sand for Emergency use</t>
  </si>
  <si>
    <t>Contractor for cleaning bus shelter</t>
  </si>
  <si>
    <t>Printing</t>
  </si>
  <si>
    <t>Parish Publicity &amp; Newsletter</t>
  </si>
  <si>
    <t>Footpath leaflet reprint</t>
  </si>
  <si>
    <t xml:space="preserve">BPC projects </t>
  </si>
  <si>
    <t xml:space="preserve">Brixstix waste collection </t>
  </si>
  <si>
    <t>Bus Shelter skirt</t>
  </si>
  <si>
    <t>Community Road Warden</t>
  </si>
  <si>
    <t>Traffic Management for Community Wardens</t>
  </si>
  <si>
    <t>Community Emergency Plan (Brixton)</t>
  </si>
  <si>
    <t>COmmunity Emergency Plan (Sherford)</t>
  </si>
  <si>
    <t>ID cards and lanyards</t>
  </si>
  <si>
    <t>Local Council Award Scheme</t>
  </si>
  <si>
    <t>Additonal footpath work</t>
  </si>
  <si>
    <t>Neigh / Sport &amp; Rec Plan Room Hire</t>
  </si>
  <si>
    <t>Telephone Boxes / Defibrilators maintenance</t>
  </si>
  <si>
    <t>Memorial Plaque</t>
  </si>
  <si>
    <t xml:space="preserve">Land at Cofflete </t>
  </si>
  <si>
    <t>Monkey Lane</t>
  </si>
  <si>
    <t>River Yealm Water Quality (annual)</t>
  </si>
  <si>
    <t>Silverbridge Way expansion</t>
  </si>
  <si>
    <t xml:space="preserve">Sherford </t>
  </si>
  <si>
    <t>*</t>
  </si>
  <si>
    <t>VAS</t>
  </si>
  <si>
    <t>VAS - Computer for statistics</t>
  </si>
  <si>
    <t>Purchase of new solar VAS</t>
  </si>
  <si>
    <t>Village Improvements</t>
  </si>
  <si>
    <t xml:space="preserve"> Noticeboard - Brixton</t>
  </si>
  <si>
    <t xml:space="preserve">Noticeboard - Sherford </t>
  </si>
  <si>
    <t>Victorian Lamppost</t>
  </si>
  <si>
    <t>Transfer from Lloyds</t>
  </si>
  <si>
    <t>TOTAL</t>
  </si>
  <si>
    <t>BPC Projects (funded by grants)</t>
  </si>
  <si>
    <t>Green Projects</t>
  </si>
  <si>
    <t>Bee Friendly YCE)</t>
  </si>
  <si>
    <t>Green Fund</t>
  </si>
  <si>
    <t xml:space="preserve">Cost of Living </t>
  </si>
  <si>
    <t>Cost of Living Crisis (DCC Grant 2025 2026)</t>
  </si>
  <si>
    <t>Cost of Living (BPC Grant)</t>
  </si>
  <si>
    <t xml:space="preserve">Footpaths </t>
  </si>
  <si>
    <t>FP 26 (s106 funding)</t>
  </si>
  <si>
    <t xml:space="preserve">Cofflete </t>
  </si>
  <si>
    <t>Land at Cofflete (Comm Tog Funding)</t>
  </si>
  <si>
    <t>Land at Cofflee (s106 funding)</t>
  </si>
  <si>
    <t>Land at Cofflete additional planting (YCE Grant)</t>
  </si>
  <si>
    <t xml:space="preserve">Land at Cofflete additional planting - bluebells from Sherford </t>
  </si>
  <si>
    <t>River Yealm</t>
  </si>
  <si>
    <t>Cllr MacKay Grant</t>
  </si>
  <si>
    <t xml:space="preserve">River Fly Project </t>
  </si>
  <si>
    <t>YEM Projcet - financed by River Yealm Water Quality Group</t>
  </si>
  <si>
    <t>River Yealm annual running costs</t>
  </si>
  <si>
    <t>Street Sweeping</t>
  </si>
  <si>
    <t>YCE Grant</t>
  </si>
  <si>
    <t xml:space="preserve">Total of projects funded by grants </t>
  </si>
  <si>
    <t xml:space="preserve">TOTAL </t>
  </si>
  <si>
    <t>PRECEPT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</si>
</sst>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8.5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8.5"/>
      <color theme="1"/>
      <name val="Arial"/>
      <family val="2"/>
    </font>
    <font>
      <sz val="8"/>
      <color rgb="FF7030A0"/>
      <name val="Aptos Narrow"/>
      <family val="2"/>
      <scheme val="minor"/>
    </font>
    <font>
      <sz val="8"/>
      <color rgb="FF7030A0"/>
      <name val="Arial"/>
      <family val="2"/>
    </font>
    <font>
      <b/>
      <sz val="8"/>
      <color rgb="FF7030A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8"/>
      <name val="Arial"/>
      <family val="2"/>
    </font>
    <font>
      <i/>
      <sz val="8"/>
      <color theme="1"/>
      <name val="Arial"/>
      <family val="2"/>
    </font>
    <font>
      <i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15" fontId="3" fillId="0" borderId="0" xfId="0" applyNumberFormat="1" applyFont="1"/>
    <xf numFmtId="44" fontId="4" fillId="0" borderId="0" xfId="1" applyFont="1"/>
    <xf numFmtId="44" fontId="0" fillId="0" borderId="0" xfId="1" applyFont="1"/>
    <xf numFmtId="0" fontId="3" fillId="0" borderId="0" xfId="0" applyFont="1"/>
    <xf numFmtId="0" fontId="5" fillId="0" borderId="0" xfId="0" applyFont="1"/>
    <xf numFmtId="43" fontId="5" fillId="0" borderId="0" xfId="0" applyNumberFormat="1" applyFont="1"/>
    <xf numFmtId="8" fontId="3" fillId="0" borderId="0" xfId="1" applyNumberFormat="1" applyFont="1"/>
    <xf numFmtId="44" fontId="5" fillId="0" borderId="0" xfId="1" applyFont="1"/>
    <xf numFmtId="0" fontId="6" fillId="0" borderId="0" xfId="0" applyFont="1"/>
    <xf numFmtId="44" fontId="7" fillId="0" borderId="0" xfId="1" applyFont="1"/>
    <xf numFmtId="44" fontId="5" fillId="0" borderId="1" xfId="1" applyFont="1" applyBorder="1"/>
    <xf numFmtId="8" fontId="5" fillId="0" borderId="0" xfId="1" applyNumberFormat="1" applyFont="1"/>
    <xf numFmtId="0" fontId="7" fillId="0" borderId="0" xfId="0" applyFont="1"/>
    <xf numFmtId="43" fontId="3" fillId="0" borderId="0" xfId="0" applyNumberFormat="1" applyFont="1"/>
    <xf numFmtId="8" fontId="3" fillId="2" borderId="2" xfId="1" applyNumberFormat="1" applyFont="1" applyFill="1" applyBorder="1"/>
    <xf numFmtId="16" fontId="5" fillId="0" borderId="0" xfId="0" applyNumberFormat="1" applyFont="1"/>
    <xf numFmtId="44" fontId="3" fillId="0" borderId="0" xfId="1" applyFont="1"/>
    <xf numFmtId="0" fontId="8" fillId="0" borderId="0" xfId="0" applyFont="1" applyAlignment="1">
      <alignment horizontal="right"/>
    </xf>
    <xf numFmtId="44" fontId="9" fillId="0" borderId="0" xfId="1" applyFont="1" applyAlignment="1">
      <alignment horizontal="center"/>
    </xf>
    <xf numFmtId="0" fontId="8" fillId="0" borderId="0" xfId="0" applyFont="1"/>
    <xf numFmtId="44" fontId="8" fillId="0" borderId="0" xfId="1" applyFont="1"/>
    <xf numFmtId="44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164" fontId="8" fillId="0" borderId="0" xfId="1" applyNumberFormat="1" applyFont="1" applyBorder="1" applyAlignment="1">
      <alignment horizontal="right"/>
    </xf>
    <xf numFmtId="164" fontId="10" fillId="0" borderId="3" xfId="0" applyNumberFormat="1" applyFont="1" applyBorder="1"/>
    <xf numFmtId="0" fontId="3" fillId="0" borderId="0" xfId="0" applyFont="1" applyAlignment="1">
      <alignment horizontal="right"/>
    </xf>
    <xf numFmtId="44" fontId="4" fillId="0" borderId="3" xfId="1" applyFont="1" applyBorder="1"/>
    <xf numFmtId="164" fontId="11" fillId="2" borderId="3" xfId="1" applyNumberFormat="1" applyFont="1" applyFill="1" applyBorder="1" applyAlignment="1">
      <alignment horizontal="right"/>
    </xf>
    <xf numFmtId="44" fontId="7" fillId="0" borderId="0" xfId="1" applyFont="1" applyBorder="1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44" fontId="12" fillId="0" borderId="0" xfId="1" applyFont="1" applyFill="1" applyBorder="1"/>
    <xf numFmtId="44" fontId="13" fillId="0" borderId="0" xfId="1" applyFont="1"/>
    <xf numFmtId="44" fontId="11" fillId="0" borderId="0" xfId="1" applyFont="1" applyAlignment="1">
      <alignment horizontal="center"/>
    </xf>
    <xf numFmtId="0" fontId="11" fillId="3" borderId="0" xfId="0" applyFont="1" applyFill="1" applyAlignment="1">
      <alignment horizontal="center"/>
    </xf>
    <xf numFmtId="0" fontId="13" fillId="3" borderId="0" xfId="0" applyFont="1" applyFill="1"/>
    <xf numFmtId="44" fontId="5" fillId="3" borderId="0" xfId="1" applyFont="1" applyFill="1"/>
    <xf numFmtId="0" fontId="14" fillId="0" borderId="0" xfId="0" applyFont="1"/>
    <xf numFmtId="0" fontId="13" fillId="0" borderId="0" xfId="0" applyFont="1"/>
    <xf numFmtId="6" fontId="5" fillId="3" borderId="0" xfId="1" applyNumberFormat="1" applyFont="1" applyFill="1"/>
    <xf numFmtId="44" fontId="0" fillId="0" borderId="0" xfId="0" applyNumberFormat="1"/>
    <xf numFmtId="0" fontId="15" fillId="0" borderId="0" xfId="0" applyFont="1"/>
    <xf numFmtId="44" fontId="16" fillId="0" borderId="0" xfId="1" applyFont="1"/>
    <xf numFmtId="44" fontId="11" fillId="0" borderId="0" xfId="1" applyFont="1"/>
    <xf numFmtId="0" fontId="0" fillId="4" borderId="0" xfId="0" applyFill="1"/>
    <xf numFmtId="44" fontId="13" fillId="4" borderId="0" xfId="1" applyFont="1" applyFill="1"/>
    <xf numFmtId="0" fontId="5" fillId="4" borderId="0" xfId="0" applyFont="1" applyFill="1"/>
    <xf numFmtId="44" fontId="5" fillId="0" borderId="0" xfId="1" applyFont="1" applyFill="1"/>
    <xf numFmtId="0" fontId="17" fillId="0" borderId="0" xfId="0" applyFont="1"/>
    <xf numFmtId="0" fontId="0" fillId="3" borderId="0" xfId="0" applyFill="1"/>
    <xf numFmtId="164" fontId="5" fillId="0" borderId="0" xfId="0" applyNumberFormat="1" applyFont="1"/>
    <xf numFmtId="164" fontId="13" fillId="0" borderId="0" xfId="0" applyNumberFormat="1" applyFont="1"/>
    <xf numFmtId="164" fontId="5" fillId="3" borderId="0" xfId="0" applyNumberFormat="1" applyFont="1" applyFill="1"/>
    <xf numFmtId="0" fontId="5" fillId="3" borderId="0" xfId="0" applyFont="1" applyFill="1"/>
    <xf numFmtId="0" fontId="11" fillId="0" borderId="0" xfId="0" applyFont="1"/>
    <xf numFmtId="44" fontId="5" fillId="0" borderId="0" xfId="0" applyNumberFormat="1" applyFont="1"/>
    <xf numFmtId="44" fontId="3" fillId="0" borderId="0" xfId="0" applyNumberFormat="1" applyFont="1"/>
    <xf numFmtId="44" fontId="3" fillId="2" borderId="0" xfId="1" applyFont="1" applyFill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BE1C-63F4-454C-ACA1-75E41F2CB0E0}">
  <dimension ref="A1:L193"/>
  <sheetViews>
    <sheetView tabSelected="1" workbookViewId="0">
      <selection activeCell="F17" sqref="F17"/>
    </sheetView>
  </sheetViews>
  <sheetFormatPr defaultRowHeight="14.4" x14ac:dyDescent="0.3"/>
  <cols>
    <col min="1" max="1" width="32.33203125" customWidth="1"/>
    <col min="2" max="2" width="12.109375" customWidth="1"/>
    <col min="7" max="7" width="15.21875" customWidth="1"/>
    <col min="12" max="12" width="12.21875" customWidth="1"/>
  </cols>
  <sheetData>
    <row r="1" spans="1:12" x14ac:dyDescent="0.3">
      <c r="A1" s="1" t="s">
        <v>0</v>
      </c>
      <c r="B1" s="2"/>
      <c r="C1" s="3"/>
      <c r="D1" s="3"/>
      <c r="G1" s="4" t="s">
        <v>1</v>
      </c>
      <c r="H1" s="5"/>
      <c r="I1" s="5"/>
      <c r="J1" s="5"/>
      <c r="K1" s="6"/>
      <c r="L1" s="7">
        <v>111652.04</v>
      </c>
    </row>
    <row r="2" spans="1:12" x14ac:dyDescent="0.3">
      <c r="A2" s="1"/>
      <c r="B2" s="2"/>
      <c r="C2" s="3"/>
      <c r="D2" s="3"/>
      <c r="G2" s="5"/>
      <c r="H2" s="5"/>
      <c r="I2" s="5"/>
      <c r="J2" s="5"/>
      <c r="K2" s="6"/>
      <c r="L2" s="8"/>
    </row>
    <row r="3" spans="1:12" x14ac:dyDescent="0.3">
      <c r="A3" s="9" t="s">
        <v>2</v>
      </c>
      <c r="B3" s="10"/>
      <c r="C3" s="3"/>
      <c r="D3" s="3"/>
      <c r="E3" s="5"/>
      <c r="G3" s="5" t="s">
        <v>3</v>
      </c>
      <c r="H3" s="5"/>
      <c r="I3" s="5"/>
      <c r="J3" s="5"/>
      <c r="K3" s="6"/>
      <c r="L3" s="11">
        <f>SUM(B36)</f>
        <v>70012.09</v>
      </c>
    </row>
    <row r="4" spans="1:12" x14ac:dyDescent="0.3">
      <c r="A4" s="5" t="s">
        <v>4</v>
      </c>
      <c r="B4" s="8">
        <v>43.32</v>
      </c>
      <c r="C4" s="3"/>
      <c r="D4" s="3"/>
      <c r="E4" s="5"/>
      <c r="G4" s="5"/>
      <c r="H4" s="5"/>
      <c r="I4" s="5"/>
      <c r="J4" s="5"/>
      <c r="K4" s="6"/>
      <c r="L4" s="12">
        <f>SUM(L1:L3)</f>
        <v>181664.13</v>
      </c>
    </row>
    <row r="5" spans="1:12" x14ac:dyDescent="0.3">
      <c r="A5" s="5" t="s">
        <v>5</v>
      </c>
      <c r="B5" s="8">
        <v>43.32</v>
      </c>
      <c r="C5" s="3"/>
      <c r="D5" s="3"/>
      <c r="G5" s="5"/>
      <c r="H5" s="5"/>
      <c r="I5" s="5"/>
      <c r="J5" s="5"/>
      <c r="K5" s="6"/>
      <c r="L5" s="8"/>
    </row>
    <row r="6" spans="1:12" x14ac:dyDescent="0.3">
      <c r="A6" s="13" t="s">
        <v>6</v>
      </c>
      <c r="B6" s="10">
        <v>105.57</v>
      </c>
      <c r="C6" s="3"/>
      <c r="D6" s="3"/>
      <c r="G6" s="5" t="s">
        <v>7</v>
      </c>
      <c r="H6" s="5"/>
      <c r="I6" s="5"/>
      <c r="J6" s="5"/>
      <c r="K6" s="6"/>
      <c r="L6" s="11">
        <f>SUM(B191)</f>
        <v>63824.42</v>
      </c>
    </row>
    <row r="7" spans="1:12" x14ac:dyDescent="0.3">
      <c r="A7" s="13" t="s">
        <v>8</v>
      </c>
      <c r="B7" s="10">
        <v>354</v>
      </c>
      <c r="C7" s="3"/>
      <c r="D7" s="3"/>
      <c r="G7" s="5"/>
      <c r="H7" s="5"/>
      <c r="I7" s="5"/>
      <c r="J7" s="5"/>
      <c r="K7" s="6"/>
      <c r="L7" s="8"/>
    </row>
    <row r="8" spans="1:12" ht="15" thickBot="1" x14ac:dyDescent="0.35">
      <c r="A8" s="13" t="s">
        <v>9</v>
      </c>
      <c r="B8" s="10">
        <v>849</v>
      </c>
      <c r="C8" s="3"/>
      <c r="D8" s="3"/>
      <c r="G8" s="4" t="s">
        <v>10</v>
      </c>
      <c r="H8" s="4"/>
      <c r="I8" s="4"/>
      <c r="J8" s="4"/>
      <c r="K8" s="14"/>
      <c r="L8" s="15">
        <f>SUM(L4)-L6</f>
        <v>117839.71</v>
      </c>
    </row>
    <row r="9" spans="1:12" ht="15" thickTop="1" x14ac:dyDescent="0.3">
      <c r="A9" s="5" t="s">
        <v>11</v>
      </c>
      <c r="B9" s="10">
        <v>500</v>
      </c>
      <c r="C9" s="3"/>
      <c r="D9" s="3"/>
    </row>
    <row r="10" spans="1:12" x14ac:dyDescent="0.3">
      <c r="A10" s="5" t="s">
        <v>12</v>
      </c>
      <c r="B10" s="10">
        <v>667</v>
      </c>
      <c r="C10" s="3"/>
      <c r="D10" s="3"/>
      <c r="G10" s="5"/>
      <c r="H10" s="5"/>
      <c r="I10" s="5"/>
      <c r="J10" s="5"/>
      <c r="K10" s="6"/>
      <c r="L10" s="8"/>
    </row>
    <row r="11" spans="1:12" x14ac:dyDescent="0.3">
      <c r="A11" s="5" t="s">
        <v>13</v>
      </c>
      <c r="B11" s="10"/>
      <c r="C11" s="3"/>
      <c r="D11" s="3"/>
      <c r="G11" s="4" t="s">
        <v>14</v>
      </c>
      <c r="H11" s="4"/>
      <c r="I11" s="4"/>
      <c r="J11" s="4"/>
      <c r="K11" s="6"/>
      <c r="L11" s="8"/>
    </row>
    <row r="12" spans="1:12" x14ac:dyDescent="0.3">
      <c r="A12" s="5" t="s">
        <v>15</v>
      </c>
      <c r="B12" s="10">
        <v>608</v>
      </c>
      <c r="C12" s="3"/>
      <c r="D12" s="3"/>
      <c r="G12" s="5"/>
      <c r="H12" s="5"/>
      <c r="I12" s="5"/>
      <c r="J12" s="5"/>
      <c r="K12" s="5"/>
      <c r="L12" s="8"/>
    </row>
    <row r="13" spans="1:12" x14ac:dyDescent="0.3">
      <c r="A13" s="5" t="s">
        <v>16</v>
      </c>
      <c r="B13" s="10"/>
      <c r="C13" s="3"/>
      <c r="D13" s="3"/>
      <c r="G13" s="5" t="s">
        <v>17</v>
      </c>
      <c r="H13" s="5"/>
      <c r="I13" s="5"/>
      <c r="J13" s="5"/>
      <c r="K13" s="6"/>
      <c r="L13" s="8"/>
    </row>
    <row r="14" spans="1:12" x14ac:dyDescent="0.3">
      <c r="A14" s="5" t="s">
        <v>18</v>
      </c>
      <c r="B14" s="10">
        <v>2079.4899999999998</v>
      </c>
      <c r="C14" s="3"/>
      <c r="D14" s="3"/>
      <c r="G14" s="16" t="s">
        <v>0</v>
      </c>
      <c r="H14" s="5" t="s">
        <v>19</v>
      </c>
      <c r="I14" s="5"/>
      <c r="J14" s="5"/>
      <c r="K14" s="6"/>
      <c r="L14" s="8">
        <v>11930.15</v>
      </c>
    </row>
    <row r="15" spans="1:12" x14ac:dyDescent="0.3">
      <c r="A15" s="5" t="s">
        <v>20</v>
      </c>
      <c r="B15" s="10">
        <v>138.28</v>
      </c>
      <c r="C15" s="3"/>
      <c r="D15" s="3"/>
      <c r="G15" s="16" t="s">
        <v>0</v>
      </c>
      <c r="H15" s="5" t="s">
        <v>21</v>
      </c>
      <c r="I15" s="5"/>
      <c r="J15" s="5"/>
      <c r="K15" s="6"/>
      <c r="L15" s="8">
        <v>20486.759999999998</v>
      </c>
    </row>
    <row r="16" spans="1:12" x14ac:dyDescent="0.3">
      <c r="A16" s="5" t="s">
        <v>22</v>
      </c>
      <c r="B16" s="10"/>
      <c r="C16" s="3"/>
      <c r="D16" s="3"/>
      <c r="G16" s="16" t="s">
        <v>23</v>
      </c>
      <c r="H16" s="5" t="s">
        <v>24</v>
      </c>
      <c r="I16" s="5"/>
      <c r="J16" s="5"/>
      <c r="K16" s="6"/>
      <c r="L16" s="11">
        <v>87577.99</v>
      </c>
    </row>
    <row r="17" spans="1:12" x14ac:dyDescent="0.3">
      <c r="A17" s="5" t="s">
        <v>25</v>
      </c>
      <c r="B17" s="10"/>
      <c r="C17" s="3"/>
      <c r="D17" s="3"/>
      <c r="G17" s="5"/>
      <c r="H17" s="5"/>
      <c r="I17" s="5"/>
      <c r="J17" s="5"/>
      <c r="K17" s="6"/>
      <c r="L17" s="17">
        <f>SUM(L14:L16)</f>
        <v>119994.9</v>
      </c>
    </row>
    <row r="18" spans="1:12" x14ac:dyDescent="0.3">
      <c r="A18" s="5" t="s">
        <v>26</v>
      </c>
      <c r="B18" s="10"/>
      <c r="C18" s="3"/>
      <c r="D18" s="3"/>
      <c r="G18" s="5"/>
      <c r="H18" s="5"/>
      <c r="I18" s="5"/>
      <c r="J18" s="5"/>
      <c r="K18" s="6"/>
      <c r="L18" s="6"/>
    </row>
    <row r="19" spans="1:12" x14ac:dyDescent="0.3">
      <c r="A19" s="5" t="s">
        <v>27</v>
      </c>
      <c r="B19" s="10">
        <v>170</v>
      </c>
      <c r="C19" s="3"/>
      <c r="D19" s="3"/>
      <c r="G19" s="5" t="s">
        <v>28</v>
      </c>
      <c r="H19" s="5"/>
      <c r="I19" s="5"/>
      <c r="J19" s="5"/>
      <c r="K19" s="18">
        <v>2573</v>
      </c>
      <c r="L19" s="19">
        <v>42</v>
      </c>
    </row>
    <row r="20" spans="1:12" x14ac:dyDescent="0.3">
      <c r="A20" s="5" t="s">
        <v>29</v>
      </c>
      <c r="B20" s="10"/>
      <c r="C20" s="3"/>
      <c r="D20" s="3"/>
      <c r="G20" s="5"/>
      <c r="H20" s="5"/>
      <c r="I20" s="5"/>
      <c r="J20" s="5"/>
      <c r="K20" s="20">
        <v>2574</v>
      </c>
      <c r="L20" s="21">
        <v>25</v>
      </c>
    </row>
    <row r="21" spans="1:12" x14ac:dyDescent="0.3">
      <c r="A21" s="5" t="s">
        <v>30</v>
      </c>
      <c r="B21" s="10"/>
      <c r="C21" s="3"/>
      <c r="D21" s="3"/>
      <c r="K21" s="18">
        <v>2575</v>
      </c>
      <c r="L21" s="22">
        <v>480.3</v>
      </c>
    </row>
    <row r="22" spans="1:12" x14ac:dyDescent="0.3">
      <c r="A22" s="5" t="s">
        <v>31</v>
      </c>
      <c r="B22" s="10"/>
      <c r="C22" s="3"/>
      <c r="D22" s="3"/>
      <c r="K22" s="18">
        <v>2576</v>
      </c>
      <c r="L22" s="23">
        <v>206.7</v>
      </c>
    </row>
    <row r="23" spans="1:12" x14ac:dyDescent="0.3">
      <c r="A23" s="5" t="s">
        <v>32</v>
      </c>
      <c r="B23" s="10">
        <v>250</v>
      </c>
      <c r="C23" s="3"/>
      <c r="D23" s="3"/>
      <c r="K23" s="18">
        <v>2577</v>
      </c>
      <c r="L23" s="23">
        <v>140.83000000000001</v>
      </c>
    </row>
    <row r="24" spans="1:12" x14ac:dyDescent="0.3">
      <c r="A24" s="5" t="s">
        <v>33</v>
      </c>
      <c r="B24" s="10">
        <v>634</v>
      </c>
      <c r="C24" s="3"/>
      <c r="D24" s="3"/>
      <c r="K24" s="18">
        <v>2578</v>
      </c>
      <c r="L24" s="23">
        <v>11.6</v>
      </c>
    </row>
    <row r="25" spans="1:12" x14ac:dyDescent="0.3">
      <c r="A25" s="5" t="s">
        <v>34</v>
      </c>
      <c r="B25" s="10">
        <v>10620</v>
      </c>
      <c r="C25" s="3"/>
      <c r="D25" s="3"/>
      <c r="K25" s="18">
        <v>2579</v>
      </c>
      <c r="L25" s="23">
        <v>389.17</v>
      </c>
    </row>
    <row r="26" spans="1:12" x14ac:dyDescent="0.3">
      <c r="A26" s="5" t="s">
        <v>35</v>
      </c>
      <c r="B26" s="10"/>
      <c r="C26" s="3"/>
      <c r="D26" s="3"/>
      <c r="K26" s="18">
        <v>2580</v>
      </c>
      <c r="L26" s="24">
        <v>712.21</v>
      </c>
    </row>
    <row r="27" spans="1:12" x14ac:dyDescent="0.3">
      <c r="A27" s="5" t="s">
        <v>36</v>
      </c>
      <c r="B27" s="10">
        <v>1032.6099999999999</v>
      </c>
      <c r="C27" s="3"/>
      <c r="D27" s="3"/>
      <c r="K27" s="18">
        <v>2581</v>
      </c>
      <c r="L27" s="24">
        <v>147.38</v>
      </c>
    </row>
    <row r="28" spans="1:12" x14ac:dyDescent="0.3">
      <c r="A28" s="5" t="s">
        <v>37</v>
      </c>
      <c r="B28" s="10">
        <v>22.5</v>
      </c>
      <c r="C28" s="3"/>
      <c r="D28" s="3"/>
      <c r="L28" s="25">
        <f>SUM(L19:L27)</f>
        <v>2155.19</v>
      </c>
    </row>
    <row r="29" spans="1:12" x14ac:dyDescent="0.3">
      <c r="A29" s="5" t="s">
        <v>38</v>
      </c>
      <c r="B29" s="10">
        <v>975</v>
      </c>
      <c r="C29" s="3"/>
      <c r="D29" s="3"/>
    </row>
    <row r="30" spans="1:12" x14ac:dyDescent="0.3">
      <c r="A30" s="26" t="s">
        <v>39</v>
      </c>
      <c r="B30" s="27">
        <f>SUM(B4:B29)</f>
        <v>19092.09</v>
      </c>
      <c r="C30" s="3"/>
      <c r="D30" s="3"/>
      <c r="G30" s="4" t="s">
        <v>40</v>
      </c>
      <c r="L30" s="28">
        <f>SUM(L17-L28)</f>
        <v>117839.70999999999</v>
      </c>
    </row>
    <row r="31" spans="1:12" x14ac:dyDescent="0.3">
      <c r="A31" s="26" t="s">
        <v>41</v>
      </c>
      <c r="B31" s="29"/>
      <c r="C31" s="3"/>
      <c r="D31" s="3"/>
    </row>
    <row r="32" spans="1:12" x14ac:dyDescent="0.3">
      <c r="A32" s="5" t="s">
        <v>42</v>
      </c>
      <c r="B32" s="10">
        <v>25460</v>
      </c>
      <c r="C32" s="3"/>
      <c r="D32" s="3"/>
    </row>
    <row r="33" spans="1:12" x14ac:dyDescent="0.3">
      <c r="A33" s="5" t="s">
        <v>43</v>
      </c>
      <c r="B33" s="10">
        <v>25460</v>
      </c>
      <c r="C33" s="3"/>
      <c r="D33" s="3"/>
    </row>
    <row r="34" spans="1:12" x14ac:dyDescent="0.3">
      <c r="A34" s="5" t="s">
        <v>44</v>
      </c>
      <c r="B34" s="10"/>
      <c r="C34" s="10"/>
      <c r="D34" s="3"/>
    </row>
    <row r="35" spans="1:12" x14ac:dyDescent="0.3">
      <c r="A35" s="5" t="s">
        <v>45</v>
      </c>
      <c r="B35" s="10"/>
      <c r="C35" s="3"/>
      <c r="D35" s="3"/>
    </row>
    <row r="36" spans="1:12" x14ac:dyDescent="0.3">
      <c r="A36" s="26" t="s">
        <v>46</v>
      </c>
      <c r="B36" s="27">
        <f>SUM(B30:B33)</f>
        <v>70012.09</v>
      </c>
      <c r="C36" s="3"/>
      <c r="D36" s="3"/>
      <c r="K36" s="30"/>
      <c r="L36" s="31"/>
    </row>
    <row r="37" spans="1:12" x14ac:dyDescent="0.3">
      <c r="B37" s="3"/>
      <c r="C37" s="3"/>
      <c r="D37" s="3"/>
    </row>
    <row r="38" spans="1:12" x14ac:dyDescent="0.3">
      <c r="B38" s="3"/>
      <c r="C38" s="3"/>
      <c r="D38" s="3"/>
      <c r="K38" s="30"/>
    </row>
    <row r="39" spans="1:12" x14ac:dyDescent="0.3">
      <c r="B39" s="3"/>
      <c r="C39" s="3"/>
      <c r="D39" s="3"/>
      <c r="K39" s="30"/>
      <c r="L39" s="32"/>
    </row>
    <row r="40" spans="1:12" x14ac:dyDescent="0.3">
      <c r="B40" s="3"/>
      <c r="C40" s="3"/>
      <c r="D40" s="3"/>
      <c r="K40" s="30"/>
      <c r="L40" s="32"/>
    </row>
    <row r="41" spans="1:12" x14ac:dyDescent="0.3">
      <c r="B41" s="3"/>
      <c r="C41" s="3"/>
      <c r="D41" s="3"/>
      <c r="K41" s="30"/>
      <c r="L41" s="32"/>
    </row>
    <row r="42" spans="1:12" x14ac:dyDescent="0.3">
      <c r="B42" s="3"/>
      <c r="C42" s="3"/>
      <c r="D42" s="3"/>
      <c r="K42" s="30"/>
      <c r="L42" s="31"/>
    </row>
    <row r="43" spans="1:12" x14ac:dyDescent="0.3">
      <c r="B43" s="3"/>
      <c r="C43" s="3"/>
      <c r="D43" s="3"/>
      <c r="K43" s="30"/>
      <c r="L43" s="33"/>
    </row>
    <row r="44" spans="1:12" x14ac:dyDescent="0.3">
      <c r="B44" s="3"/>
      <c r="C44" s="3"/>
      <c r="D44" s="3"/>
    </row>
    <row r="45" spans="1:12" x14ac:dyDescent="0.3">
      <c r="B45" s="3"/>
      <c r="C45" s="3"/>
      <c r="D45" s="3"/>
    </row>
    <row r="46" spans="1:12" x14ac:dyDescent="0.3">
      <c r="B46" s="3"/>
      <c r="C46" s="3"/>
      <c r="D46" s="3"/>
    </row>
    <row r="47" spans="1:12" x14ac:dyDescent="0.3">
      <c r="B47" s="3"/>
      <c r="C47" s="3"/>
      <c r="D47" s="3"/>
      <c r="H47" s="5"/>
      <c r="I47" s="5"/>
      <c r="J47" s="5"/>
    </row>
    <row r="48" spans="1:12" x14ac:dyDescent="0.3">
      <c r="B48" s="3"/>
      <c r="C48" s="3"/>
      <c r="D48" s="3"/>
    </row>
    <row r="49" spans="1:11" x14ac:dyDescent="0.3">
      <c r="A49" s="9" t="s">
        <v>47</v>
      </c>
      <c r="B49" s="34" t="s">
        <v>48</v>
      </c>
      <c r="C49" s="35" t="s">
        <v>49</v>
      </c>
      <c r="D49" s="35" t="s">
        <v>50</v>
      </c>
      <c r="E49" s="36" t="s">
        <v>51</v>
      </c>
    </row>
    <row r="50" spans="1:11" x14ac:dyDescent="0.3">
      <c r="A50" s="4" t="s">
        <v>52</v>
      </c>
      <c r="B50" s="34"/>
      <c r="C50" s="34"/>
      <c r="D50" s="34"/>
      <c r="E50" s="37"/>
    </row>
    <row r="51" spans="1:11" x14ac:dyDescent="0.3">
      <c r="A51" s="5" t="s">
        <v>53</v>
      </c>
      <c r="B51" s="34">
        <v>427.31</v>
      </c>
      <c r="C51" s="34">
        <v>427.31</v>
      </c>
      <c r="D51" s="34"/>
      <c r="E51" s="38">
        <v>400</v>
      </c>
    </row>
    <row r="52" spans="1:11" x14ac:dyDescent="0.3">
      <c r="A52" s="5" t="s">
        <v>54</v>
      </c>
      <c r="B52" s="34">
        <v>15063.38</v>
      </c>
      <c r="C52" s="34">
        <v>15063.38</v>
      </c>
      <c r="D52" s="34"/>
      <c r="E52" s="38">
        <v>16300</v>
      </c>
    </row>
    <row r="53" spans="1:11" x14ac:dyDescent="0.3">
      <c r="A53" s="5" t="s">
        <v>55</v>
      </c>
      <c r="B53" s="34">
        <v>420</v>
      </c>
      <c r="C53" s="34">
        <v>420</v>
      </c>
      <c r="D53" s="34"/>
      <c r="E53" s="38">
        <v>420</v>
      </c>
    </row>
    <row r="54" spans="1:11" x14ac:dyDescent="0.3">
      <c r="A54" s="5" t="s">
        <v>56</v>
      </c>
      <c r="B54" s="34"/>
      <c r="C54" s="34"/>
      <c r="D54" s="34"/>
      <c r="E54" s="38">
        <v>200</v>
      </c>
    </row>
    <row r="55" spans="1:11" x14ac:dyDescent="0.3">
      <c r="A55" s="5" t="s">
        <v>57</v>
      </c>
      <c r="B55" s="34">
        <v>3732.58</v>
      </c>
      <c r="C55" s="34">
        <v>3732.58</v>
      </c>
      <c r="D55" s="34"/>
      <c r="E55" s="38">
        <v>4000</v>
      </c>
    </row>
    <row r="56" spans="1:11" x14ac:dyDescent="0.3">
      <c r="A56" s="5" t="s">
        <v>58</v>
      </c>
      <c r="B56" s="34">
        <v>937.41</v>
      </c>
      <c r="C56" s="34">
        <v>937.41</v>
      </c>
      <c r="D56" s="34"/>
      <c r="E56" s="38"/>
    </row>
    <row r="57" spans="1:11" x14ac:dyDescent="0.3">
      <c r="A57" s="5"/>
      <c r="B57" s="34"/>
      <c r="C57" s="34"/>
      <c r="D57" s="34"/>
      <c r="E57" s="38"/>
    </row>
    <row r="58" spans="1:11" x14ac:dyDescent="0.3">
      <c r="A58" s="4" t="s">
        <v>59</v>
      </c>
      <c r="B58" s="34"/>
      <c r="C58" s="34"/>
      <c r="D58" s="34"/>
      <c r="E58" s="38"/>
    </row>
    <row r="59" spans="1:11" x14ac:dyDescent="0.3">
      <c r="A59" s="5" t="s">
        <v>60</v>
      </c>
      <c r="B59" s="34">
        <v>131.57</v>
      </c>
      <c r="C59" s="34">
        <v>131.57</v>
      </c>
      <c r="D59" s="34"/>
      <c r="E59" s="38">
        <v>200</v>
      </c>
    </row>
    <row r="60" spans="1:11" x14ac:dyDescent="0.3">
      <c r="A60" s="5" t="s">
        <v>61</v>
      </c>
      <c r="B60" s="34">
        <v>738</v>
      </c>
      <c r="C60" s="34">
        <v>622</v>
      </c>
      <c r="D60" s="34">
        <v>123</v>
      </c>
      <c r="E60" s="38">
        <v>500</v>
      </c>
    </row>
    <row r="61" spans="1:11" x14ac:dyDescent="0.3">
      <c r="A61" s="5"/>
      <c r="B61" s="34"/>
      <c r="C61" s="34"/>
      <c r="D61" s="34"/>
      <c r="E61" s="38"/>
    </row>
    <row r="62" spans="1:11" x14ac:dyDescent="0.3">
      <c r="A62" s="4" t="s">
        <v>62</v>
      </c>
      <c r="B62" s="34"/>
      <c r="C62" s="34"/>
      <c r="D62" s="34"/>
      <c r="E62" s="38"/>
      <c r="K62" s="30"/>
    </row>
    <row r="63" spans="1:11" x14ac:dyDescent="0.3">
      <c r="A63" s="5" t="s">
        <v>63</v>
      </c>
      <c r="B63" s="34">
        <v>160</v>
      </c>
      <c r="C63" s="34">
        <v>160</v>
      </c>
      <c r="D63" s="34"/>
      <c r="E63" s="38">
        <v>200</v>
      </c>
    </row>
    <row r="64" spans="1:11" x14ac:dyDescent="0.3">
      <c r="A64" s="5" t="s">
        <v>64</v>
      </c>
      <c r="B64" s="34">
        <v>378</v>
      </c>
      <c r="C64" s="34">
        <v>315</v>
      </c>
      <c r="D64" s="34">
        <v>63</v>
      </c>
      <c r="E64" s="38">
        <v>450</v>
      </c>
    </row>
    <row r="65" spans="1:5" x14ac:dyDescent="0.3">
      <c r="A65" s="5"/>
      <c r="B65" s="34"/>
      <c r="C65" s="34"/>
      <c r="D65" s="34"/>
      <c r="E65" s="38"/>
    </row>
    <row r="66" spans="1:5" x14ac:dyDescent="0.3">
      <c r="A66" s="4" t="s">
        <v>65</v>
      </c>
      <c r="B66" s="34"/>
      <c r="C66" s="34"/>
      <c r="D66" s="34"/>
      <c r="E66" s="38"/>
    </row>
    <row r="67" spans="1:5" x14ac:dyDescent="0.3">
      <c r="A67" s="5" t="s">
        <v>66</v>
      </c>
      <c r="B67" s="34">
        <v>113.57</v>
      </c>
      <c r="C67" s="34">
        <v>113.57</v>
      </c>
      <c r="D67" s="34"/>
      <c r="E67" s="38">
        <v>150</v>
      </c>
    </row>
    <row r="68" spans="1:5" x14ac:dyDescent="0.3">
      <c r="A68" s="5" t="s">
        <v>67</v>
      </c>
      <c r="B68" s="34">
        <v>2848.72</v>
      </c>
      <c r="C68" s="34">
        <v>2848.72</v>
      </c>
      <c r="D68" s="34"/>
      <c r="E68" s="38">
        <v>3500</v>
      </c>
    </row>
    <row r="69" spans="1:5" x14ac:dyDescent="0.3">
      <c r="A69" s="5" t="s">
        <v>68</v>
      </c>
      <c r="B69" s="34">
        <v>675.82</v>
      </c>
      <c r="C69" s="34">
        <v>675.82</v>
      </c>
      <c r="D69" s="34"/>
      <c r="E69" s="38">
        <v>700</v>
      </c>
    </row>
    <row r="70" spans="1:5" x14ac:dyDescent="0.3">
      <c r="A70" s="5" t="s">
        <v>69</v>
      </c>
      <c r="B70" s="34"/>
      <c r="C70" s="34"/>
      <c r="D70" s="34"/>
      <c r="E70" s="38"/>
    </row>
    <row r="71" spans="1:5" x14ac:dyDescent="0.3">
      <c r="A71" s="5" t="s">
        <v>70</v>
      </c>
      <c r="B71" s="34">
        <v>265</v>
      </c>
      <c r="C71" s="34">
        <v>265</v>
      </c>
      <c r="D71" s="34"/>
      <c r="E71" s="38">
        <v>150</v>
      </c>
    </row>
    <row r="72" spans="1:5" x14ac:dyDescent="0.3">
      <c r="A72" s="5" t="s">
        <v>71</v>
      </c>
      <c r="B72" s="34">
        <v>105</v>
      </c>
      <c r="C72" s="34">
        <v>105</v>
      </c>
      <c r="D72" s="34"/>
      <c r="E72" s="38">
        <v>150</v>
      </c>
    </row>
    <row r="73" spans="1:5" x14ac:dyDescent="0.3">
      <c r="A73" s="5" t="s">
        <v>72</v>
      </c>
      <c r="B73" s="34"/>
      <c r="C73" s="34"/>
      <c r="D73" s="34"/>
      <c r="E73" s="38"/>
    </row>
    <row r="74" spans="1:5" x14ac:dyDescent="0.3">
      <c r="A74" s="5" t="s">
        <v>73</v>
      </c>
      <c r="B74" s="34">
        <v>120</v>
      </c>
      <c r="C74" s="34">
        <v>100</v>
      </c>
      <c r="D74" s="34">
        <v>20</v>
      </c>
      <c r="E74" s="38">
        <v>140</v>
      </c>
    </row>
    <row r="75" spans="1:5" x14ac:dyDescent="0.3">
      <c r="A75" s="5" t="s">
        <v>74</v>
      </c>
      <c r="B75" s="34"/>
      <c r="C75" s="34"/>
      <c r="D75" s="34"/>
      <c r="E75" s="38"/>
    </row>
    <row r="76" spans="1:5" x14ac:dyDescent="0.3">
      <c r="A76" s="5"/>
      <c r="B76" s="34"/>
      <c r="C76" s="34"/>
      <c r="D76" s="34"/>
      <c r="E76" s="38"/>
    </row>
    <row r="77" spans="1:5" x14ac:dyDescent="0.3">
      <c r="A77" s="4" t="s">
        <v>75</v>
      </c>
      <c r="B77" s="34"/>
      <c r="C77" s="34"/>
      <c r="D77" s="34"/>
      <c r="E77" s="38"/>
    </row>
    <row r="78" spans="1:5" x14ac:dyDescent="0.3">
      <c r="A78" s="5" t="s">
        <v>76</v>
      </c>
      <c r="B78" s="34">
        <v>1039.1400000000001</v>
      </c>
      <c r="C78" s="34">
        <v>914</v>
      </c>
      <c r="D78" s="34">
        <v>125.14</v>
      </c>
      <c r="E78" s="38">
        <v>950</v>
      </c>
    </row>
    <row r="79" spans="1:5" x14ac:dyDescent="0.3">
      <c r="A79" s="5" t="s">
        <v>77</v>
      </c>
      <c r="B79" s="34"/>
      <c r="C79" s="34"/>
      <c r="D79" s="34"/>
      <c r="E79" s="38">
        <v>10</v>
      </c>
    </row>
    <row r="80" spans="1:5" x14ac:dyDescent="0.3">
      <c r="A80" s="5" t="s">
        <v>78</v>
      </c>
      <c r="B80" s="34">
        <v>200</v>
      </c>
      <c r="C80" s="34">
        <v>200</v>
      </c>
      <c r="D80" s="34"/>
      <c r="E80" s="38">
        <v>220</v>
      </c>
    </row>
    <row r="81" spans="1:5" x14ac:dyDescent="0.3">
      <c r="A81" s="5" t="s">
        <v>79</v>
      </c>
      <c r="B81" s="34">
        <v>52</v>
      </c>
      <c r="C81" s="34">
        <v>52</v>
      </c>
      <c r="D81" s="34"/>
      <c r="E81" s="38">
        <v>50</v>
      </c>
    </row>
    <row r="82" spans="1:5" x14ac:dyDescent="0.3">
      <c r="A82" s="5"/>
      <c r="B82" s="34"/>
      <c r="C82" s="34"/>
      <c r="D82" s="34"/>
      <c r="E82" s="38"/>
    </row>
    <row r="83" spans="1:5" x14ac:dyDescent="0.3">
      <c r="A83" s="4" t="s">
        <v>80</v>
      </c>
      <c r="B83" s="34"/>
      <c r="C83" s="34"/>
      <c r="D83" s="34"/>
      <c r="E83" s="38"/>
    </row>
    <row r="84" spans="1:5" x14ac:dyDescent="0.3">
      <c r="A84" s="39" t="s">
        <v>81</v>
      </c>
      <c r="B84" s="34"/>
      <c r="C84" s="34"/>
      <c r="D84" s="34"/>
      <c r="E84" s="38">
        <v>425</v>
      </c>
    </row>
    <row r="85" spans="1:5" x14ac:dyDescent="0.3">
      <c r="A85" s="5" t="s">
        <v>82</v>
      </c>
      <c r="B85" s="34">
        <v>425</v>
      </c>
      <c r="C85" s="34">
        <v>425</v>
      </c>
      <c r="D85" s="34"/>
      <c r="E85" s="38">
        <v>425</v>
      </c>
    </row>
    <row r="86" spans="1:5" x14ac:dyDescent="0.3">
      <c r="A86" s="5" t="s">
        <v>83</v>
      </c>
      <c r="B86" s="34">
        <v>425</v>
      </c>
      <c r="C86" s="34">
        <v>425</v>
      </c>
      <c r="D86" s="34"/>
      <c r="E86" s="38">
        <v>425</v>
      </c>
    </row>
    <row r="87" spans="1:5" x14ac:dyDescent="0.3">
      <c r="A87" s="5" t="s">
        <v>84</v>
      </c>
      <c r="B87" s="34">
        <v>425</v>
      </c>
      <c r="C87" s="34">
        <v>425</v>
      </c>
      <c r="D87" s="34"/>
      <c r="E87" s="38">
        <v>425</v>
      </c>
    </row>
    <row r="88" spans="1:5" x14ac:dyDescent="0.3">
      <c r="A88" s="5" t="s">
        <v>85</v>
      </c>
      <c r="B88" s="34">
        <v>425</v>
      </c>
      <c r="C88" s="34">
        <v>425</v>
      </c>
      <c r="D88" s="34"/>
      <c r="E88" s="38">
        <v>425</v>
      </c>
    </row>
    <row r="89" spans="1:5" x14ac:dyDescent="0.3">
      <c r="A89" s="5" t="s">
        <v>86</v>
      </c>
      <c r="B89" s="34">
        <v>425</v>
      </c>
      <c r="C89" s="34">
        <v>425</v>
      </c>
      <c r="D89" s="34"/>
      <c r="E89" s="38">
        <v>425</v>
      </c>
    </row>
    <row r="90" spans="1:5" x14ac:dyDescent="0.3">
      <c r="A90" s="5" t="s">
        <v>87</v>
      </c>
      <c r="B90" s="34">
        <v>425</v>
      </c>
      <c r="C90" s="34">
        <v>425</v>
      </c>
      <c r="D90" s="34"/>
      <c r="E90" s="38">
        <v>425</v>
      </c>
    </row>
    <row r="91" spans="1:5" x14ac:dyDescent="0.3">
      <c r="A91" s="5" t="s">
        <v>88</v>
      </c>
      <c r="B91" s="34">
        <v>19.989999999999998</v>
      </c>
      <c r="C91" s="34">
        <v>19.989999999999998</v>
      </c>
      <c r="D91" s="34"/>
      <c r="E91" s="38">
        <v>25</v>
      </c>
    </row>
    <row r="92" spans="1:5" x14ac:dyDescent="0.3">
      <c r="A92" s="5" t="s">
        <v>89</v>
      </c>
      <c r="B92" s="34">
        <v>275</v>
      </c>
      <c r="C92" s="34">
        <v>275</v>
      </c>
      <c r="D92" s="34"/>
      <c r="E92" s="38">
        <v>275</v>
      </c>
    </row>
    <row r="93" spans="1:5" x14ac:dyDescent="0.3">
      <c r="A93" s="5" t="s">
        <v>90</v>
      </c>
      <c r="B93" s="34">
        <v>925</v>
      </c>
      <c r="C93" s="34">
        <v>925</v>
      </c>
      <c r="D93" s="34"/>
      <c r="E93" s="38">
        <v>925</v>
      </c>
    </row>
    <row r="94" spans="1:5" x14ac:dyDescent="0.3">
      <c r="A94" s="5" t="s">
        <v>91</v>
      </c>
      <c r="B94" s="34">
        <v>425</v>
      </c>
      <c r="C94" s="34">
        <v>425</v>
      </c>
      <c r="D94" s="34"/>
      <c r="E94" s="38">
        <v>425</v>
      </c>
    </row>
    <row r="95" spans="1:5" x14ac:dyDescent="0.3">
      <c r="A95" s="5" t="s">
        <v>92</v>
      </c>
      <c r="B95" s="34">
        <v>120</v>
      </c>
      <c r="C95" s="34">
        <v>120</v>
      </c>
      <c r="D95" s="34"/>
      <c r="E95" s="38">
        <v>120</v>
      </c>
    </row>
    <row r="96" spans="1:5" x14ac:dyDescent="0.3">
      <c r="A96" s="5" t="s">
        <v>93</v>
      </c>
      <c r="B96" s="34">
        <v>120</v>
      </c>
      <c r="C96" s="34">
        <v>120</v>
      </c>
      <c r="D96" s="34"/>
      <c r="E96" s="38">
        <v>120</v>
      </c>
    </row>
    <row r="97" spans="1:9" x14ac:dyDescent="0.3">
      <c r="A97" s="5" t="s">
        <v>94</v>
      </c>
      <c r="B97" s="34">
        <v>84.25</v>
      </c>
      <c r="C97" s="34">
        <v>84.25</v>
      </c>
      <c r="D97" s="34"/>
      <c r="E97" s="38">
        <v>100</v>
      </c>
    </row>
    <row r="98" spans="1:9" x14ac:dyDescent="0.3">
      <c r="A98" s="5"/>
      <c r="B98" s="34"/>
      <c r="C98" s="34"/>
      <c r="D98" s="34"/>
      <c r="E98" s="38"/>
    </row>
    <row r="99" spans="1:9" x14ac:dyDescent="0.3">
      <c r="A99" s="5" t="s">
        <v>95</v>
      </c>
      <c r="B99" s="34"/>
      <c r="C99" s="34"/>
      <c r="E99" s="38">
        <v>600</v>
      </c>
    </row>
    <row r="100" spans="1:9" x14ac:dyDescent="0.3">
      <c r="A100" s="5" t="s">
        <v>96</v>
      </c>
      <c r="B100" s="34">
        <v>500</v>
      </c>
      <c r="C100" s="34">
        <v>500</v>
      </c>
      <c r="E100" s="38">
        <v>500</v>
      </c>
    </row>
    <row r="101" spans="1:9" x14ac:dyDescent="0.3">
      <c r="A101" s="5" t="s">
        <v>97</v>
      </c>
      <c r="B101" s="34"/>
      <c r="C101" s="34"/>
      <c r="E101" s="38">
        <v>600</v>
      </c>
    </row>
    <row r="102" spans="1:9" x14ac:dyDescent="0.3">
      <c r="A102" s="5" t="s">
        <v>98</v>
      </c>
      <c r="B102" s="34">
        <v>200</v>
      </c>
      <c r="C102" s="34">
        <v>200</v>
      </c>
      <c r="E102" s="38"/>
    </row>
    <row r="103" spans="1:9" x14ac:dyDescent="0.3">
      <c r="A103" s="5"/>
      <c r="B103" s="34"/>
      <c r="C103" s="34"/>
      <c r="E103" s="38"/>
    </row>
    <row r="104" spans="1:9" x14ac:dyDescent="0.3">
      <c r="A104" s="4" t="s">
        <v>99</v>
      </c>
      <c r="B104" s="34"/>
      <c r="C104" s="34"/>
      <c r="D104" s="34"/>
      <c r="E104" s="38"/>
    </row>
    <row r="105" spans="1:9" x14ac:dyDescent="0.3">
      <c r="A105" s="5" t="s">
        <v>100</v>
      </c>
      <c r="B105" s="34">
        <v>161.26</v>
      </c>
      <c r="C105" s="34">
        <v>134.38</v>
      </c>
      <c r="D105" s="34">
        <v>26.88</v>
      </c>
      <c r="E105" s="38">
        <v>300</v>
      </c>
      <c r="H105" s="34"/>
      <c r="I105" s="34"/>
    </row>
    <row r="106" spans="1:9" x14ac:dyDescent="0.3">
      <c r="A106" s="5" t="s">
        <v>101</v>
      </c>
      <c r="B106" s="34">
        <v>240</v>
      </c>
      <c r="C106" s="34">
        <v>200</v>
      </c>
      <c r="D106" s="34">
        <v>40</v>
      </c>
      <c r="E106" s="38">
        <v>300</v>
      </c>
    </row>
    <row r="107" spans="1:9" x14ac:dyDescent="0.3">
      <c r="A107" s="5" t="s">
        <v>102</v>
      </c>
      <c r="B107" s="34"/>
      <c r="C107" s="34"/>
      <c r="D107" s="34"/>
      <c r="E107" s="38"/>
    </row>
    <row r="108" spans="1:9" x14ac:dyDescent="0.3">
      <c r="A108" s="5" t="s">
        <v>103</v>
      </c>
      <c r="B108" s="34">
        <v>193.08</v>
      </c>
      <c r="C108" s="34">
        <v>160.88</v>
      </c>
      <c r="D108" s="34">
        <v>32.200000000000003</v>
      </c>
      <c r="E108" s="38">
        <v>220</v>
      </c>
    </row>
    <row r="109" spans="1:9" x14ac:dyDescent="0.3">
      <c r="A109" s="5" t="s">
        <v>104</v>
      </c>
      <c r="B109" s="34">
        <v>500</v>
      </c>
      <c r="C109" s="34">
        <v>500</v>
      </c>
      <c r="D109" s="34"/>
      <c r="E109" s="38">
        <v>500</v>
      </c>
    </row>
    <row r="110" spans="1:9" x14ac:dyDescent="0.3">
      <c r="A110" s="5" t="s">
        <v>105</v>
      </c>
      <c r="B110" s="34">
        <v>156</v>
      </c>
      <c r="C110" s="34">
        <v>130</v>
      </c>
      <c r="D110" s="34">
        <v>26</v>
      </c>
      <c r="E110" s="38">
        <v>220</v>
      </c>
    </row>
    <row r="111" spans="1:9" x14ac:dyDescent="0.3">
      <c r="A111" s="5" t="s">
        <v>106</v>
      </c>
      <c r="B111" s="34">
        <v>219.99</v>
      </c>
      <c r="C111" s="34">
        <v>219.99</v>
      </c>
      <c r="D111" s="34"/>
      <c r="E111" s="38"/>
    </row>
    <row r="112" spans="1:9" x14ac:dyDescent="0.3">
      <c r="E112" s="38"/>
    </row>
    <row r="113" spans="1:5" x14ac:dyDescent="0.3">
      <c r="A113" s="4" t="s">
        <v>107</v>
      </c>
      <c r="B113" s="34"/>
      <c r="C113" s="34"/>
      <c r="D113" s="34"/>
      <c r="E113" s="38"/>
    </row>
    <row r="114" spans="1:5" x14ac:dyDescent="0.3">
      <c r="A114" s="5" t="s">
        <v>108</v>
      </c>
      <c r="B114" s="34">
        <v>2340</v>
      </c>
      <c r="C114" s="34">
        <v>1950</v>
      </c>
      <c r="D114" s="34">
        <v>390</v>
      </c>
      <c r="E114" s="38">
        <v>1800</v>
      </c>
    </row>
    <row r="115" spans="1:5" x14ac:dyDescent="0.3">
      <c r="A115" s="5" t="s">
        <v>109</v>
      </c>
      <c r="B115" s="34"/>
      <c r="C115" s="34"/>
      <c r="D115" s="34"/>
      <c r="E115" s="38"/>
    </row>
    <row r="116" spans="1:5" x14ac:dyDescent="0.3">
      <c r="A116" s="5" t="s">
        <v>110</v>
      </c>
      <c r="B116" s="34">
        <v>5032.5</v>
      </c>
      <c r="C116" s="34">
        <v>5032.5</v>
      </c>
      <c r="D116" s="34"/>
      <c r="E116" s="38">
        <v>5032.5</v>
      </c>
    </row>
    <row r="117" spans="1:5" x14ac:dyDescent="0.3">
      <c r="A117" s="5" t="s">
        <v>111</v>
      </c>
      <c r="B117" s="34">
        <v>360</v>
      </c>
      <c r="C117" s="34">
        <v>360</v>
      </c>
      <c r="D117" s="34"/>
      <c r="E117" s="38">
        <v>360</v>
      </c>
    </row>
    <row r="118" spans="1:5" x14ac:dyDescent="0.3">
      <c r="A118" s="5" t="s">
        <v>112</v>
      </c>
      <c r="B118" s="34">
        <v>80</v>
      </c>
      <c r="C118" s="34">
        <v>80</v>
      </c>
      <c r="D118" s="34"/>
      <c r="E118" s="38"/>
    </row>
    <row r="119" spans="1:5" x14ac:dyDescent="0.3">
      <c r="A119" s="5" t="s">
        <v>113</v>
      </c>
      <c r="B119" s="34">
        <v>533.59</v>
      </c>
      <c r="C119" s="34">
        <v>444.66</v>
      </c>
      <c r="D119" s="34">
        <v>88.93</v>
      </c>
      <c r="E119" s="38">
        <v>200</v>
      </c>
    </row>
    <row r="120" spans="1:5" x14ac:dyDescent="0.3">
      <c r="A120" s="5" t="s">
        <v>114</v>
      </c>
      <c r="B120" s="34">
        <v>188.49</v>
      </c>
      <c r="C120" s="34">
        <v>188.49</v>
      </c>
      <c r="D120" s="34"/>
      <c r="E120" s="38">
        <v>200</v>
      </c>
    </row>
    <row r="121" spans="1:5" x14ac:dyDescent="0.3">
      <c r="A121" s="5" t="s">
        <v>115</v>
      </c>
      <c r="B121" s="34"/>
      <c r="C121" s="34"/>
      <c r="D121" s="34"/>
      <c r="E121" s="38">
        <v>100</v>
      </c>
    </row>
    <row r="122" spans="1:5" x14ac:dyDescent="0.3">
      <c r="A122" s="5" t="s">
        <v>116</v>
      </c>
      <c r="B122" s="34"/>
      <c r="C122" s="34"/>
      <c r="D122" s="34"/>
      <c r="E122" s="38"/>
    </row>
    <row r="123" spans="1:5" x14ac:dyDescent="0.3">
      <c r="A123" s="5" t="s">
        <v>117</v>
      </c>
      <c r="B123" s="34"/>
      <c r="C123" s="34"/>
      <c r="D123" s="34"/>
      <c r="E123" s="38"/>
    </row>
    <row r="124" spans="1:5" x14ac:dyDescent="0.3">
      <c r="A124" s="5" t="s">
        <v>118</v>
      </c>
      <c r="B124" s="34"/>
      <c r="C124" s="34"/>
      <c r="D124" s="34"/>
      <c r="E124" s="38"/>
    </row>
    <row r="125" spans="1:5" x14ac:dyDescent="0.3">
      <c r="A125" s="5" t="s">
        <v>119</v>
      </c>
      <c r="B125" s="34"/>
      <c r="C125" s="34"/>
      <c r="D125" s="34"/>
      <c r="E125" s="38">
        <v>300</v>
      </c>
    </row>
    <row r="126" spans="1:5" x14ac:dyDescent="0.3">
      <c r="A126" s="5" t="s">
        <v>120</v>
      </c>
      <c r="B126" s="34">
        <v>269.79000000000002</v>
      </c>
      <c r="C126" s="34">
        <v>224.56</v>
      </c>
      <c r="D126" s="34">
        <v>45.23</v>
      </c>
      <c r="E126" s="38">
        <v>100</v>
      </c>
    </row>
    <row r="127" spans="1:5" x14ac:dyDescent="0.3">
      <c r="A127" s="5" t="s">
        <v>121</v>
      </c>
      <c r="B127" s="34">
        <v>210</v>
      </c>
      <c r="C127" s="34">
        <v>210</v>
      </c>
      <c r="D127" s="34"/>
      <c r="E127" s="38">
        <v>400</v>
      </c>
    </row>
    <row r="128" spans="1:5" x14ac:dyDescent="0.3">
      <c r="E128" s="38"/>
    </row>
    <row r="129" spans="1:5" x14ac:dyDescent="0.3">
      <c r="A129" s="4" t="s">
        <v>122</v>
      </c>
      <c r="B129" s="34"/>
      <c r="C129" s="34"/>
      <c r="D129" s="34"/>
      <c r="E129" s="38"/>
    </row>
    <row r="130" spans="1:5" x14ac:dyDescent="0.3">
      <c r="A130" s="5" t="s">
        <v>123</v>
      </c>
      <c r="B130" s="34">
        <v>29</v>
      </c>
      <c r="C130" s="34">
        <v>29</v>
      </c>
      <c r="D130" s="34"/>
      <c r="E130" s="38">
        <v>200</v>
      </c>
    </row>
    <row r="131" spans="1:5" x14ac:dyDescent="0.3">
      <c r="A131" s="5" t="s">
        <v>124</v>
      </c>
      <c r="B131" s="34">
        <v>126</v>
      </c>
      <c r="C131" s="34">
        <v>126</v>
      </c>
      <c r="D131" s="34"/>
      <c r="E131" s="38"/>
    </row>
    <row r="132" spans="1:5" x14ac:dyDescent="0.3">
      <c r="A132" s="5"/>
      <c r="B132" s="34"/>
      <c r="C132" s="34"/>
      <c r="D132" s="34"/>
      <c r="E132" s="38"/>
    </row>
    <row r="133" spans="1:5" x14ac:dyDescent="0.3">
      <c r="A133" s="4" t="s">
        <v>125</v>
      </c>
      <c r="B133" s="34"/>
      <c r="C133" s="34"/>
      <c r="D133" s="34"/>
      <c r="E133" s="38"/>
    </row>
    <row r="134" spans="1:5" x14ac:dyDescent="0.3">
      <c r="A134" s="5" t="s">
        <v>126</v>
      </c>
      <c r="B134" s="34"/>
      <c r="C134" s="34"/>
      <c r="D134" s="34"/>
      <c r="E134" s="38">
        <v>200</v>
      </c>
    </row>
    <row r="135" spans="1:5" x14ac:dyDescent="0.3">
      <c r="A135" s="5" t="s">
        <v>127</v>
      </c>
      <c r="B135" s="34">
        <v>334</v>
      </c>
      <c r="C135" s="34">
        <v>334</v>
      </c>
      <c r="D135" s="34"/>
      <c r="E135" s="38"/>
    </row>
    <row r="136" spans="1:5" x14ac:dyDescent="0.3">
      <c r="A136" s="5" t="s">
        <v>128</v>
      </c>
      <c r="B136" s="34">
        <v>184.62</v>
      </c>
      <c r="C136" s="34">
        <v>153.85</v>
      </c>
      <c r="D136" s="34">
        <v>30.77</v>
      </c>
      <c r="E136" s="38"/>
    </row>
    <row r="137" spans="1:5" x14ac:dyDescent="0.3">
      <c r="A137" s="5" t="s">
        <v>129</v>
      </c>
      <c r="B137" s="34"/>
      <c r="C137" s="34"/>
      <c r="D137" s="34"/>
      <c r="E137" s="38"/>
    </row>
    <row r="138" spans="1:5" x14ac:dyDescent="0.3">
      <c r="A138" s="5" t="s">
        <v>130</v>
      </c>
      <c r="B138" s="34">
        <v>11.6</v>
      </c>
      <c r="C138" s="34">
        <v>11.6</v>
      </c>
      <c r="D138" s="34"/>
      <c r="E138" s="38">
        <v>50</v>
      </c>
    </row>
    <row r="139" spans="1:5" x14ac:dyDescent="0.3">
      <c r="A139" s="5" t="s">
        <v>131</v>
      </c>
      <c r="B139" s="34"/>
      <c r="C139" s="34"/>
      <c r="D139" s="34"/>
      <c r="E139" s="38">
        <v>50</v>
      </c>
    </row>
    <row r="140" spans="1:5" x14ac:dyDescent="0.3">
      <c r="A140" s="5" t="s">
        <v>132</v>
      </c>
      <c r="B140" s="34"/>
      <c r="C140" s="34"/>
      <c r="D140" s="34"/>
      <c r="E140" s="38">
        <v>40</v>
      </c>
    </row>
    <row r="141" spans="1:5" x14ac:dyDescent="0.3">
      <c r="A141" s="5" t="s">
        <v>133</v>
      </c>
      <c r="B141" s="34">
        <v>300</v>
      </c>
      <c r="C141" s="34">
        <v>250</v>
      </c>
      <c r="D141" s="34">
        <v>50</v>
      </c>
      <c r="E141" s="38">
        <v>150</v>
      </c>
    </row>
    <row r="142" spans="1:5" x14ac:dyDescent="0.3">
      <c r="A142" s="5" t="s">
        <v>134</v>
      </c>
      <c r="B142" s="34"/>
      <c r="C142" s="34"/>
      <c r="D142" s="34"/>
      <c r="E142" s="38"/>
    </row>
    <row r="143" spans="1:5" x14ac:dyDescent="0.3">
      <c r="A143" s="5" t="s">
        <v>135</v>
      </c>
      <c r="B143" s="34"/>
      <c r="C143" s="34"/>
      <c r="D143" s="34"/>
      <c r="E143" s="38"/>
    </row>
    <row r="144" spans="1:5" x14ac:dyDescent="0.3">
      <c r="A144" s="5" t="s">
        <v>136</v>
      </c>
      <c r="B144" s="34">
        <v>91.14</v>
      </c>
      <c r="C144" s="34">
        <v>75.95</v>
      </c>
      <c r="D144" s="34">
        <v>15.19</v>
      </c>
      <c r="E144" s="38">
        <v>3000</v>
      </c>
    </row>
    <row r="145" spans="1:8" x14ac:dyDescent="0.3">
      <c r="A145" s="5" t="s">
        <v>137</v>
      </c>
      <c r="B145" s="34">
        <v>35</v>
      </c>
      <c r="C145" s="34">
        <v>35</v>
      </c>
      <c r="D145" s="40"/>
      <c r="E145" s="38"/>
    </row>
    <row r="146" spans="1:8" x14ac:dyDescent="0.3">
      <c r="A146" s="5" t="s">
        <v>138</v>
      </c>
      <c r="B146" s="34"/>
      <c r="C146" s="34"/>
      <c r="D146" s="34"/>
      <c r="E146" s="38"/>
    </row>
    <row r="147" spans="1:8" x14ac:dyDescent="0.3">
      <c r="A147" s="5" t="s">
        <v>139</v>
      </c>
      <c r="B147" s="34">
        <v>3485.62</v>
      </c>
      <c r="C147" s="34">
        <v>3485.62</v>
      </c>
      <c r="D147" s="34"/>
      <c r="E147" s="38"/>
    </row>
    <row r="148" spans="1:8" x14ac:dyDescent="0.3">
      <c r="A148" s="5" t="s">
        <v>140</v>
      </c>
      <c r="B148" s="34"/>
      <c r="C148" s="34"/>
      <c r="D148" s="34"/>
      <c r="E148" s="38">
        <v>442</v>
      </c>
    </row>
    <row r="149" spans="1:8" x14ac:dyDescent="0.3">
      <c r="A149" s="5" t="s">
        <v>141</v>
      </c>
      <c r="B149" s="34">
        <v>45</v>
      </c>
      <c r="C149" s="34"/>
      <c r="D149" s="34"/>
      <c r="E149" s="38"/>
    </row>
    <row r="150" spans="1:8" x14ac:dyDescent="0.3">
      <c r="A150" s="5" t="s">
        <v>142</v>
      </c>
      <c r="B150" s="34"/>
      <c r="C150" s="34"/>
      <c r="D150" s="34"/>
      <c r="E150" s="38" t="s">
        <v>143</v>
      </c>
    </row>
    <row r="151" spans="1:8" x14ac:dyDescent="0.3">
      <c r="A151" s="5" t="s">
        <v>144</v>
      </c>
      <c r="B151" s="34"/>
      <c r="C151" s="34"/>
      <c r="D151" s="34"/>
      <c r="E151" s="41">
        <v>100</v>
      </c>
    </row>
    <row r="152" spans="1:8" x14ac:dyDescent="0.3">
      <c r="A152" s="5" t="s">
        <v>145</v>
      </c>
      <c r="B152" s="34"/>
      <c r="C152" s="34"/>
      <c r="D152" s="34"/>
      <c r="E152" s="38"/>
    </row>
    <row r="153" spans="1:8" x14ac:dyDescent="0.3">
      <c r="A153" s="5" t="s">
        <v>146</v>
      </c>
      <c r="B153" s="34"/>
      <c r="C153" s="34"/>
      <c r="D153" s="34"/>
      <c r="E153" s="38"/>
    </row>
    <row r="154" spans="1:8" x14ac:dyDescent="0.3">
      <c r="A154" s="5" t="s">
        <v>147</v>
      </c>
      <c r="B154" s="34"/>
      <c r="C154" s="34"/>
      <c r="D154" s="34"/>
      <c r="E154" s="38"/>
    </row>
    <row r="155" spans="1:8" x14ac:dyDescent="0.3">
      <c r="A155" s="5" t="s">
        <v>148</v>
      </c>
      <c r="B155" s="34"/>
      <c r="C155" s="34"/>
      <c r="D155" s="34"/>
      <c r="E155" s="38"/>
      <c r="H155" s="42"/>
    </row>
    <row r="156" spans="1:8" x14ac:dyDescent="0.3">
      <c r="A156" s="5" t="s">
        <v>149</v>
      </c>
      <c r="B156" s="34">
        <v>48.94</v>
      </c>
      <c r="C156" s="34">
        <v>40.78</v>
      </c>
      <c r="D156" s="34">
        <v>8.16</v>
      </c>
      <c r="E156" s="38">
        <v>1000</v>
      </c>
      <c r="H156" s="42"/>
    </row>
    <row r="157" spans="1:8" x14ac:dyDescent="0.3">
      <c r="A157" s="5" t="s">
        <v>150</v>
      </c>
      <c r="B157" s="34"/>
      <c r="C157" s="34"/>
      <c r="D157" s="34"/>
      <c r="E157" s="38">
        <v>100</v>
      </c>
    </row>
    <row r="158" spans="1:8" x14ac:dyDescent="0.3">
      <c r="A158" s="43" t="s">
        <v>151</v>
      </c>
      <c r="B158" s="44"/>
      <c r="C158" s="44"/>
      <c r="D158" s="34"/>
      <c r="E158" s="38"/>
    </row>
    <row r="159" spans="1:8" x14ac:dyDescent="0.3">
      <c r="A159" s="4" t="s">
        <v>152</v>
      </c>
      <c r="B159" s="45">
        <f>SUM(B51:B158)</f>
        <v>47802.36</v>
      </c>
      <c r="C159" s="45">
        <f t="shared" ref="C159:E159" si="0">SUM(C51:C158)</f>
        <v>46679.859999999993</v>
      </c>
      <c r="D159" s="45">
        <f t="shared" si="0"/>
        <v>1084.5000000000002</v>
      </c>
      <c r="E159" s="45">
        <f t="shared" si="0"/>
        <v>50719.5</v>
      </c>
    </row>
    <row r="160" spans="1:8" x14ac:dyDescent="0.3">
      <c r="A160" s="46"/>
      <c r="B160" s="47"/>
      <c r="C160" s="47"/>
      <c r="D160" s="48"/>
      <c r="E160" s="48"/>
    </row>
    <row r="161" spans="1:5" x14ac:dyDescent="0.3">
      <c r="A161" s="4" t="s">
        <v>153</v>
      </c>
      <c r="B161" s="34"/>
      <c r="C161" s="34"/>
      <c r="D161" s="34"/>
      <c r="E161" s="49"/>
    </row>
    <row r="162" spans="1:5" x14ac:dyDescent="0.3">
      <c r="A162" s="50" t="s">
        <v>154</v>
      </c>
      <c r="B162" s="34"/>
      <c r="C162" s="34"/>
      <c r="D162" s="34"/>
      <c r="E162" s="38"/>
    </row>
    <row r="163" spans="1:5" x14ac:dyDescent="0.3">
      <c r="A163" s="5" t="s">
        <v>155</v>
      </c>
      <c r="B163" s="8"/>
      <c r="C163" s="34"/>
      <c r="D163" s="34"/>
      <c r="E163" s="38"/>
    </row>
    <row r="164" spans="1:5" x14ac:dyDescent="0.3">
      <c r="A164" s="5" t="s">
        <v>156</v>
      </c>
      <c r="B164" s="8"/>
      <c r="C164" s="34"/>
      <c r="D164" s="34"/>
      <c r="E164" s="38"/>
    </row>
    <row r="165" spans="1:5" x14ac:dyDescent="0.3">
      <c r="A165" s="5"/>
      <c r="B165" s="5"/>
      <c r="E165" s="51"/>
    </row>
    <row r="166" spans="1:5" x14ac:dyDescent="0.3">
      <c r="A166" s="4" t="s">
        <v>157</v>
      </c>
      <c r="B166" s="5"/>
      <c r="E166" s="51"/>
    </row>
    <row r="167" spans="1:5" x14ac:dyDescent="0.3">
      <c r="A167" s="5" t="s">
        <v>9</v>
      </c>
      <c r="B167" s="52">
        <v>1249.43</v>
      </c>
      <c r="C167" s="53">
        <v>1249.43</v>
      </c>
      <c r="E167" s="51"/>
    </row>
    <row r="168" spans="1:5" x14ac:dyDescent="0.3">
      <c r="A168" s="5" t="s">
        <v>158</v>
      </c>
      <c r="B168" s="5">
        <v>494.91</v>
      </c>
      <c r="C168" s="53">
        <v>494.41</v>
      </c>
      <c r="E168" s="51"/>
    </row>
    <row r="169" spans="1:5" x14ac:dyDescent="0.3">
      <c r="A169" s="5" t="s">
        <v>159</v>
      </c>
      <c r="B169" s="5"/>
      <c r="E169" s="54">
        <v>200</v>
      </c>
    </row>
    <row r="170" spans="1:5" x14ac:dyDescent="0.3">
      <c r="A170" s="5"/>
      <c r="B170" s="5"/>
      <c r="E170" s="55"/>
    </row>
    <row r="171" spans="1:5" x14ac:dyDescent="0.3">
      <c r="A171" s="4" t="s">
        <v>160</v>
      </c>
      <c r="B171" s="5"/>
      <c r="E171" s="51"/>
    </row>
    <row r="172" spans="1:5" x14ac:dyDescent="0.3">
      <c r="A172" s="5" t="s">
        <v>27</v>
      </c>
      <c r="B172" s="5"/>
      <c r="E172" s="51"/>
    </row>
    <row r="173" spans="1:5" x14ac:dyDescent="0.3">
      <c r="A173" s="5" t="s">
        <v>161</v>
      </c>
      <c r="B173" s="8"/>
      <c r="C173" s="34"/>
      <c r="D173" s="34"/>
      <c r="E173" s="38"/>
    </row>
    <row r="174" spans="1:5" x14ac:dyDescent="0.3">
      <c r="A174" s="5"/>
      <c r="B174" s="8"/>
      <c r="C174" s="34"/>
      <c r="D174" s="34"/>
      <c r="E174" s="38"/>
    </row>
    <row r="175" spans="1:5" x14ac:dyDescent="0.3">
      <c r="A175" s="4" t="s">
        <v>162</v>
      </c>
      <c r="B175" s="8"/>
      <c r="C175" s="34"/>
      <c r="D175" s="34"/>
      <c r="E175" s="38"/>
    </row>
    <row r="176" spans="1:5" x14ac:dyDescent="0.3">
      <c r="A176" s="5" t="s">
        <v>163</v>
      </c>
      <c r="B176" s="8"/>
      <c r="C176" s="34"/>
      <c r="D176" s="34"/>
      <c r="E176" s="38"/>
    </row>
    <row r="177" spans="1:6" x14ac:dyDescent="0.3">
      <c r="A177" s="5" t="s">
        <v>164</v>
      </c>
      <c r="B177" s="8">
        <v>10620</v>
      </c>
      <c r="C177" s="34">
        <v>10620</v>
      </c>
      <c r="D177" s="34"/>
      <c r="E177" s="38"/>
    </row>
    <row r="178" spans="1:6" x14ac:dyDescent="0.3">
      <c r="A178" s="5" t="s">
        <v>165</v>
      </c>
      <c r="B178" s="8">
        <v>666.9</v>
      </c>
      <c r="C178" s="34">
        <v>555.75</v>
      </c>
      <c r="D178" s="34">
        <v>111.15</v>
      </c>
      <c r="E178" s="38"/>
    </row>
    <row r="179" spans="1:6" x14ac:dyDescent="0.3">
      <c r="A179" s="5" t="s">
        <v>166</v>
      </c>
      <c r="B179" s="8">
        <v>150</v>
      </c>
      <c r="C179" s="34">
        <v>150</v>
      </c>
      <c r="D179" s="34"/>
      <c r="E179" s="38"/>
    </row>
    <row r="180" spans="1:6" x14ac:dyDescent="0.3">
      <c r="A180" s="5"/>
      <c r="B180" s="8"/>
      <c r="C180" s="34"/>
      <c r="D180" s="34"/>
      <c r="E180" s="38"/>
    </row>
    <row r="181" spans="1:6" x14ac:dyDescent="0.3">
      <c r="A181" s="4" t="s">
        <v>167</v>
      </c>
      <c r="B181" s="8"/>
      <c r="C181" s="34"/>
      <c r="D181" s="34"/>
      <c r="E181" s="38"/>
    </row>
    <row r="182" spans="1:6" x14ac:dyDescent="0.3">
      <c r="A182" s="5" t="s">
        <v>168</v>
      </c>
      <c r="B182" s="8"/>
      <c r="C182" s="34"/>
      <c r="D182" s="34"/>
      <c r="E182" s="38"/>
    </row>
    <row r="183" spans="1:6" x14ac:dyDescent="0.3">
      <c r="A183" s="5" t="s">
        <v>169</v>
      </c>
      <c r="B183" s="8"/>
      <c r="C183" s="34"/>
      <c r="D183" s="34"/>
      <c r="E183" s="38"/>
    </row>
    <row r="184" spans="1:6" x14ac:dyDescent="0.3">
      <c r="A184" s="5" t="s">
        <v>170</v>
      </c>
      <c r="B184" s="8">
        <v>1900</v>
      </c>
      <c r="C184" s="34">
        <v>1900</v>
      </c>
      <c r="D184" s="34"/>
      <c r="E184" s="38"/>
    </row>
    <row r="185" spans="1:6" x14ac:dyDescent="0.3">
      <c r="A185" s="5" t="s">
        <v>171</v>
      </c>
      <c r="B185" s="8">
        <v>940.82</v>
      </c>
      <c r="C185" s="40">
        <v>940.82</v>
      </c>
      <c r="D185" s="40"/>
      <c r="E185" s="38"/>
    </row>
    <row r="186" spans="1:6" x14ac:dyDescent="0.3">
      <c r="A186" s="5"/>
      <c r="B186" s="17"/>
      <c r="C186" s="45"/>
      <c r="D186" s="45"/>
      <c r="E186" s="38"/>
    </row>
    <row r="187" spans="1:6" x14ac:dyDescent="0.3">
      <c r="A187" s="4" t="s">
        <v>172</v>
      </c>
      <c r="B187" s="5"/>
      <c r="C187" s="40"/>
      <c r="D187" s="40"/>
      <c r="E187" s="38"/>
    </row>
    <row r="188" spans="1:6" x14ac:dyDescent="0.3">
      <c r="A188" s="5" t="s">
        <v>173</v>
      </c>
      <c r="B188" s="5"/>
      <c r="C188" s="40"/>
      <c r="D188" s="56"/>
      <c r="E188" s="38"/>
    </row>
    <row r="189" spans="1:6" x14ac:dyDescent="0.3">
      <c r="A189" s="4" t="s">
        <v>174</v>
      </c>
      <c r="B189" s="57">
        <f>SUM(B163:B188)</f>
        <v>16022.06</v>
      </c>
      <c r="C189" s="57">
        <f t="shared" ref="C189:E189" si="1">SUM(C163:C188)</f>
        <v>15910.41</v>
      </c>
      <c r="D189" s="57">
        <f t="shared" si="1"/>
        <v>111.15</v>
      </c>
      <c r="E189" s="57">
        <f t="shared" si="1"/>
        <v>200</v>
      </c>
    </row>
    <row r="190" spans="1:6" x14ac:dyDescent="0.3">
      <c r="A190" s="5"/>
      <c r="B190" s="5"/>
      <c r="C190" s="5"/>
      <c r="D190" s="5"/>
      <c r="E190" s="5"/>
    </row>
    <row r="191" spans="1:6" x14ac:dyDescent="0.3">
      <c r="A191" s="26" t="s">
        <v>175</v>
      </c>
      <c r="B191" s="58">
        <f>SUM(B159+B189)</f>
        <v>63824.42</v>
      </c>
      <c r="C191" s="58">
        <f t="shared" ref="C191:E191" si="2">SUM(C159+C189)</f>
        <v>62590.26999999999</v>
      </c>
      <c r="D191" s="58">
        <f t="shared" si="2"/>
        <v>1195.6500000000003</v>
      </c>
      <c r="E191" s="58">
        <f t="shared" si="2"/>
        <v>50919.5</v>
      </c>
    </row>
    <row r="192" spans="1:6" x14ac:dyDescent="0.3">
      <c r="A192" s="5"/>
      <c r="B192" s="5"/>
      <c r="C192" s="5"/>
      <c r="D192" s="5"/>
      <c r="E192" s="59">
        <v>50920</v>
      </c>
      <c r="F192" s="60" t="s">
        <v>176</v>
      </c>
    </row>
    <row r="193" spans="1:5" x14ac:dyDescent="0.3">
      <c r="A193" s="5"/>
      <c r="B193" s="5"/>
      <c r="C193" s="5"/>
      <c r="D193" s="5"/>
      <c r="E193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 of year recon 31st March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Kirstie Aldridge - Clerk Brixton Parish Council</dc:creator>
  <cp:lastModifiedBy>Kirstie Aldridge - Clerk Brixton Parish Council</cp:lastModifiedBy>
  <dcterms:created xsi:type="dcterms:W3CDTF">2026-05-08T16:57:19Z</dcterms:created>
  <dcterms:modified xsi:type="dcterms:W3CDTF">2026-05-08T16:59:42Z</dcterms:modified>
</cp:coreProperties>
</file>