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Finance\Audit\2024 2025\"/>
    </mc:Choice>
  </mc:AlternateContent>
  <xr:revisionPtr revIDLastSave="0" documentId="8_{6D699482-16CD-4A37-8FC6-5FED32F85E16}" xr6:coauthVersionLast="47" xr6:coauthVersionMax="47" xr10:uidLastSave="{00000000-0000-0000-0000-000000000000}"/>
  <bookViews>
    <workbookView xWindow="-108" yWindow="-108" windowWidth="23256" windowHeight="12456" xr2:uid="{46DEF2A0-4056-40BE-9778-7CD98A3E79B6}"/>
  </bookViews>
  <sheets>
    <sheet name="Sheet1" sheetId="1" r:id="rId1"/>
  </sheets>
  <calcPr calcId="191029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3" i="1" l="1"/>
  <c r="E177" i="1"/>
  <c r="D153" i="1"/>
  <c r="D177" i="1"/>
  <c r="C153" i="1"/>
  <c r="C177" i="1"/>
  <c r="B153" i="1"/>
  <c r="B177" i="1"/>
  <c r="L16" i="1"/>
  <c r="L32" i="1"/>
  <c r="L34" i="1"/>
  <c r="B28" i="1"/>
  <c r="B34" i="1"/>
  <c r="L3" i="1"/>
  <c r="L4" i="1"/>
  <c r="L6" i="1"/>
  <c r="L8" i="1"/>
</calcChain>
</file>

<file path=xl/sharedStrings.xml><?xml version="1.0" encoding="utf-8"?>
<sst xmlns="http://schemas.openxmlformats.org/spreadsheetml/2006/main" count="165" uniqueCount="163">
  <si>
    <t>31st March 2025</t>
  </si>
  <si>
    <t>Balance of accounts brought forward 1 April 2024</t>
  </si>
  <si>
    <t>Restated</t>
  </si>
  <si>
    <t>RECEIPTS</t>
  </si>
  <si>
    <t>Add receipts so far during 2024/2025</t>
  </si>
  <si>
    <t>BrixtonDevon Website contrib from BCA</t>
  </si>
  <si>
    <t>BrixtonDevon Website contrib from Feoffee</t>
  </si>
  <si>
    <t>Less payments so far during  2024/2025</t>
  </si>
  <si>
    <t>Cost of Living Crisis</t>
  </si>
  <si>
    <t>Cost of Living Crisis (DCC grant 2024)</t>
  </si>
  <si>
    <t xml:space="preserve">Fund balance carried forward </t>
  </si>
  <si>
    <t xml:space="preserve">Cost of Living Crisis - Library Support Fund </t>
  </si>
  <si>
    <t>Community Emergency Plan</t>
  </si>
  <si>
    <t>Represented by bank reconciliation</t>
  </si>
  <si>
    <t xml:space="preserve">DCC Grass Cutting </t>
  </si>
  <si>
    <t>Grants/Donations</t>
  </si>
  <si>
    <t>Bank statement balance</t>
  </si>
  <si>
    <t>Interst Skipton</t>
  </si>
  <si>
    <t>31st March</t>
  </si>
  <si>
    <t>Lloyds Current Account</t>
  </si>
  <si>
    <t>Interest Lloyds Deposit</t>
  </si>
  <si>
    <t xml:space="preserve">31st March </t>
  </si>
  <si>
    <t>Lloyds Deposit Account</t>
  </si>
  <si>
    <t>Locality Funding</t>
  </si>
  <si>
    <t>3rd April 2025</t>
  </si>
  <si>
    <t xml:space="preserve">Skipton </t>
  </si>
  <si>
    <t>Miscellaneous</t>
  </si>
  <si>
    <t>Neighbourhood Plan</t>
  </si>
  <si>
    <t>P3</t>
  </si>
  <si>
    <t>Less unpresented cheques</t>
  </si>
  <si>
    <t>This chq has been removed as it is now out of date</t>
  </si>
  <si>
    <t>River Yealm Water Quality (annual 2024)</t>
  </si>
  <si>
    <t>River Yealm Water Quality (River Fly)</t>
  </si>
  <si>
    <t>River Yealm Water Quality (Cllr MAcKay)</t>
  </si>
  <si>
    <t>River Yealm Water Quality (annual 2025)</t>
  </si>
  <si>
    <t>River Yealm Water Quality (RiverFly 2025)</t>
  </si>
  <si>
    <t>s106 re Cofflete</t>
  </si>
  <si>
    <t>South Hams Community Action - refund of grant</t>
  </si>
  <si>
    <t>VAT repayment</t>
  </si>
  <si>
    <t>Yealmpton Silverbridge Way Contrib</t>
  </si>
  <si>
    <t>Sub Total</t>
  </si>
  <si>
    <t xml:space="preserve">Add </t>
  </si>
  <si>
    <t>Precept</t>
  </si>
  <si>
    <t>Precept (2nd installment)</t>
  </si>
  <si>
    <t>Transfer to Lloyds</t>
  </si>
  <si>
    <t>Transfer Skipton</t>
  </si>
  <si>
    <t>Total Receipts</t>
  </si>
  <si>
    <t>Updated bank balance at 31st March 2025</t>
  </si>
  <si>
    <t>PAYMENTS</t>
  </si>
  <si>
    <t>Net</t>
  </si>
  <si>
    <t>VAT</t>
  </si>
  <si>
    <t>Annual Budget</t>
  </si>
  <si>
    <t>Clerk</t>
  </si>
  <si>
    <t>Clerk Expenses</t>
  </si>
  <si>
    <t xml:space="preserve">Clerk Salary </t>
  </si>
  <si>
    <t>Clerk Office Allowance</t>
  </si>
  <si>
    <t>Clerk Training</t>
  </si>
  <si>
    <t xml:space="preserve">BPC  Pension Contribution </t>
  </si>
  <si>
    <t xml:space="preserve">Councillor </t>
  </si>
  <si>
    <t>Councillor Expenses</t>
  </si>
  <si>
    <t>Councillor Training</t>
  </si>
  <si>
    <t>Audit</t>
  </si>
  <si>
    <t>Internal Audit</t>
  </si>
  <si>
    <t>External audit</t>
  </si>
  <si>
    <t>Admin/Insurance/Legal/Banking</t>
  </si>
  <si>
    <t>HMRC Payments</t>
  </si>
  <si>
    <t>Insurance</t>
  </si>
  <si>
    <t>Legal &amp; Professional Fees</t>
  </si>
  <si>
    <t>Room Hire (Brixton)</t>
  </si>
  <si>
    <t>Room Hire (Sherford)</t>
  </si>
  <si>
    <t>Room Hire(Carrollsland)</t>
  </si>
  <si>
    <t>S137</t>
  </si>
  <si>
    <t>SHDC Payroll</t>
  </si>
  <si>
    <t>SHDC Elections</t>
  </si>
  <si>
    <t>Lloyds Bank Charges</t>
  </si>
  <si>
    <t>Subscriptions</t>
  </si>
  <si>
    <t>DALC Subscription</t>
  </si>
  <si>
    <t>IDALC Subscription</t>
  </si>
  <si>
    <t>SLCC Subscription</t>
  </si>
  <si>
    <t>Data Protection Registration Fee</t>
  </si>
  <si>
    <t>Donations</t>
  </si>
  <si>
    <t>Cncl Voluntary Services</t>
  </si>
  <si>
    <t>Samaritans</t>
  </si>
  <si>
    <t>Citizens Advice South Hams</t>
  </si>
  <si>
    <t>Ivybridge Ring n Ride</t>
  </si>
  <si>
    <t>Brixton / Yealmpton Youth / Scouts</t>
  </si>
  <si>
    <t>Brixton / Yealmpton Brownies / Rainbows</t>
  </si>
  <si>
    <t>Elburton Brownies / Guides</t>
  </si>
  <si>
    <t>RBL - Parish Wreath</t>
  </si>
  <si>
    <t>St Marys Lighting</t>
  </si>
  <si>
    <t>Dementia Friendly Parishes</t>
  </si>
  <si>
    <t>Yealmpton &amp; Brixton Community Friendship Project</t>
  </si>
  <si>
    <t>St Mary's - 6 x year group awards</t>
  </si>
  <si>
    <t>Sherford School</t>
  </si>
  <si>
    <t>Chairman's Allowance</t>
  </si>
  <si>
    <t xml:space="preserve">Brixton Magazine Publication </t>
  </si>
  <si>
    <t>Brixton Feoffee Trust - Amenity Areas</t>
  </si>
  <si>
    <t>Technology</t>
  </si>
  <si>
    <t>BPC Website hosting and support</t>
  </si>
  <si>
    <t>BPC email addresses</t>
  </si>
  <si>
    <t>Transfer to gov.uk website and emails</t>
  </si>
  <si>
    <t xml:space="preserve">Zoom </t>
  </si>
  <si>
    <t xml:space="preserve">BrixtonDevon website administration </t>
  </si>
  <si>
    <t>Hosting Fee / Domain name x 2</t>
  </si>
  <si>
    <t>Maintenance / Amenity Work</t>
  </si>
  <si>
    <t>Contractor Silverbridge Way Footpath</t>
  </si>
  <si>
    <t>Silverbridge Way (additional work)</t>
  </si>
  <si>
    <t>Contractor for grass</t>
  </si>
  <si>
    <t xml:space="preserve">Contractor for additional grass bottom RLH </t>
  </si>
  <si>
    <t xml:space="preserve">General maintenance </t>
  </si>
  <si>
    <t>Maintain The Green</t>
  </si>
  <si>
    <t xml:space="preserve">Plants for additional planters A379 </t>
  </si>
  <si>
    <t>Additional planter - Winstone Lane bus shelter</t>
  </si>
  <si>
    <t>Highway Signs</t>
  </si>
  <si>
    <t>Highway Repairs</t>
  </si>
  <si>
    <t>Drainage Works</t>
  </si>
  <si>
    <t>Salt / Sand for Emergency use</t>
  </si>
  <si>
    <t>Contractor for cleaning bus shelter</t>
  </si>
  <si>
    <t>Printing</t>
  </si>
  <si>
    <t>Parish Publicity &amp; Newsletter</t>
  </si>
  <si>
    <t>Footpath leaflet reprint</t>
  </si>
  <si>
    <t xml:space="preserve">BPC projects </t>
  </si>
  <si>
    <t>Brixton Parish Environment Working Group</t>
  </si>
  <si>
    <t xml:space="preserve">Brixstix waste collection </t>
  </si>
  <si>
    <t>Chapter 8 Training</t>
  </si>
  <si>
    <t>Traffic Management for Community Wardens</t>
  </si>
  <si>
    <t xml:space="preserve">Community Emergency Plan </t>
  </si>
  <si>
    <t>Defibrillators</t>
  </si>
  <si>
    <t>ID cards and lanyards</t>
  </si>
  <si>
    <t>Local Council Award Scheme</t>
  </si>
  <si>
    <t>Additonal footpath work</t>
  </si>
  <si>
    <t>Neigh / Sport &amp; Rec Plan Room Hire</t>
  </si>
  <si>
    <t>Telephone Boxes / Defibrilators maintenance</t>
  </si>
  <si>
    <t>Tree Plaques for Coronation</t>
  </si>
  <si>
    <t xml:space="preserve">Land at Cofflete </t>
  </si>
  <si>
    <t>River Yealm Water Quality (annual)</t>
  </si>
  <si>
    <t>Silverbridge Way expansion</t>
  </si>
  <si>
    <t xml:space="preserve">Sherford </t>
  </si>
  <si>
    <t>VAS</t>
  </si>
  <si>
    <t>VAS - Computer for statistics</t>
  </si>
  <si>
    <t>Purchase of new solar VAS</t>
  </si>
  <si>
    <t>Village Improvements</t>
  </si>
  <si>
    <t>Village Noticeboard</t>
  </si>
  <si>
    <t>Victorian Lamppost</t>
  </si>
  <si>
    <t>Transfer from Lloyds</t>
  </si>
  <si>
    <t>TOTAL</t>
  </si>
  <si>
    <t>BPC Projects (funded by grants)</t>
  </si>
  <si>
    <t>Cost of Living Crisis (DCC Grant)</t>
  </si>
  <si>
    <t>Cost of Living Crisis (DCC Grant 2024)</t>
  </si>
  <si>
    <t xml:space="preserve">Cost of Livin - DCC Library Grant </t>
  </si>
  <si>
    <t xml:space="preserve">Green Fund </t>
  </si>
  <si>
    <t>FP 26 (s106 funding)</t>
  </si>
  <si>
    <t>Land at Cofflete (Comm Tog Funding)</t>
  </si>
  <si>
    <t>Land at Cofflee (s106 funding)</t>
  </si>
  <si>
    <t>Plastic Free Projects</t>
  </si>
  <si>
    <t>River Yealm (Cllr MacKay grant)</t>
  </si>
  <si>
    <t>River Yealm (River Fly project)</t>
  </si>
  <si>
    <t>River Yealm Running Costs</t>
  </si>
  <si>
    <t>The Great Big Green Week</t>
  </si>
  <si>
    <t>YCE - Street Sweeping Grant</t>
  </si>
  <si>
    <t>YCE - 2022 Bee Wild Grant</t>
  </si>
  <si>
    <t>TOTALS</t>
  </si>
  <si>
    <t>PRECEPT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</si>
</sst>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[$£-809]* #,##0.00_-;\-[$£-809]* #,##0.00_-;_-[$£-809]* &quot;-&quot;??_-;_-@_-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Arial"/>
      <family val="2"/>
    </font>
    <font>
      <b/>
      <sz val="8.5"/>
      <color theme="1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sz val="8.5"/>
      <color theme="1"/>
      <name val="Arial"/>
      <family val="2"/>
    </font>
    <font>
      <sz val="8"/>
      <color rgb="FFFF0000"/>
      <name val="Arial"/>
      <family val="2"/>
    </font>
    <font>
      <sz val="8"/>
      <color rgb="FFFF0000"/>
      <name val="Aptos Narrow"/>
      <family val="2"/>
      <scheme val="minor"/>
    </font>
    <font>
      <sz val="9"/>
      <color rgb="FFFF000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rgb="FF7030A0"/>
      <name val="Arial"/>
      <family val="2"/>
    </font>
    <font>
      <sz val="8"/>
      <color rgb="FF7030A0"/>
      <name val="Aptos Narrow"/>
      <family val="2"/>
      <scheme val="minor"/>
    </font>
    <font>
      <b/>
      <sz val="8"/>
      <color rgb="FF7030A0"/>
      <name val="Arial"/>
      <family val="2"/>
    </font>
    <font>
      <b/>
      <sz val="8"/>
      <name val="Arial"/>
      <family val="2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name val="Arial"/>
      <family val="2"/>
    </font>
    <font>
      <i/>
      <sz val="8"/>
      <color theme="1"/>
      <name val="Arial"/>
      <family val="2"/>
    </font>
    <font>
      <i/>
      <sz val="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15" fontId="2" fillId="0" borderId="0" xfId="0" applyNumberFormat="1" applyFont="1"/>
    <xf numFmtId="44" fontId="3" fillId="0" borderId="0" xfId="1" applyFont="1"/>
    <xf numFmtId="44" fontId="0" fillId="0" borderId="0" xfId="1" applyFont="1"/>
    <xf numFmtId="0" fontId="2" fillId="0" borderId="0" xfId="0" applyFont="1"/>
    <xf numFmtId="0" fontId="4" fillId="0" borderId="0" xfId="0" applyFont="1"/>
    <xf numFmtId="43" fontId="4" fillId="0" borderId="0" xfId="0" applyNumberFormat="1" applyFont="1"/>
    <xf numFmtId="44" fontId="2" fillId="0" borderId="0" xfId="1" applyFont="1"/>
    <xf numFmtId="44" fontId="4" fillId="0" borderId="0" xfId="1" applyFont="1"/>
    <xf numFmtId="0" fontId="5" fillId="0" borderId="0" xfId="0" applyFont="1"/>
    <xf numFmtId="44" fontId="6" fillId="0" borderId="0" xfId="1" applyFont="1"/>
    <xf numFmtId="44" fontId="4" fillId="0" borderId="1" xfId="1" applyFont="1" applyBorder="1"/>
    <xf numFmtId="43" fontId="2" fillId="0" borderId="0" xfId="0" applyNumberFormat="1" applyFont="1"/>
    <xf numFmtId="44" fontId="2" fillId="2" borderId="2" xfId="1" applyFont="1" applyFill="1" applyBorder="1"/>
    <xf numFmtId="16" fontId="4" fillId="0" borderId="0" xfId="0" applyNumberFormat="1" applyFont="1"/>
    <xf numFmtId="0" fontId="7" fillId="0" borderId="0" xfId="1" applyNumberFormat="1" applyFont="1"/>
    <xf numFmtId="44" fontId="7" fillId="0" borderId="0" xfId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1" applyNumberFormat="1" applyFont="1"/>
    <xf numFmtId="44" fontId="11" fillId="0" borderId="0" xfId="1" applyFont="1"/>
    <xf numFmtId="164" fontId="11" fillId="0" borderId="0" xfId="0" applyNumberFormat="1" applyFont="1"/>
    <xf numFmtId="0" fontId="12" fillId="0" borderId="0" xfId="0" applyFont="1" applyAlignment="1">
      <alignment horizontal="right"/>
    </xf>
    <xf numFmtId="44" fontId="11" fillId="0" borderId="0" xfId="1" applyFont="1" applyAlignment="1">
      <alignment horizontal="center"/>
    </xf>
    <xf numFmtId="0" fontId="2" fillId="0" borderId="0" xfId="0" applyFont="1" applyAlignment="1">
      <alignment horizontal="right"/>
    </xf>
    <xf numFmtId="44" fontId="3" fillId="0" borderId="3" xfId="1" applyFont="1" applyBorder="1"/>
    <xf numFmtId="44" fontId="6" fillId="0" borderId="0" xfId="1" applyFont="1" applyBorder="1"/>
    <xf numFmtId="0" fontId="0" fillId="0" borderId="0" xfId="0" applyAlignment="1">
      <alignment horizontal="left"/>
    </xf>
    <xf numFmtId="43" fontId="13" fillId="0" borderId="4" xfId="0" applyNumberFormat="1" applyFont="1" applyBorder="1"/>
    <xf numFmtId="44" fontId="14" fillId="2" borderId="3" xfId="1" applyFont="1" applyFill="1" applyBorder="1"/>
    <xf numFmtId="44" fontId="15" fillId="0" borderId="0" xfId="1" applyFont="1"/>
    <xf numFmtId="44" fontId="16" fillId="0" borderId="0" xfId="1" applyFont="1" applyAlignment="1">
      <alignment horizontal="center"/>
    </xf>
    <xf numFmtId="0" fontId="16" fillId="3" borderId="0" xfId="0" applyFont="1" applyFill="1" applyAlignment="1">
      <alignment horizontal="center"/>
    </xf>
    <xf numFmtId="0" fontId="15" fillId="3" borderId="0" xfId="0" applyFont="1" applyFill="1"/>
    <xf numFmtId="44" fontId="4" fillId="3" borderId="0" xfId="1" applyFont="1" applyFill="1"/>
    <xf numFmtId="0" fontId="17" fillId="0" borderId="0" xfId="0" applyFont="1"/>
    <xf numFmtId="0" fontId="15" fillId="0" borderId="0" xfId="0" applyFont="1"/>
    <xf numFmtId="6" fontId="4" fillId="3" borderId="0" xfId="1" applyNumberFormat="1" applyFont="1" applyFill="1"/>
    <xf numFmtId="44" fontId="0" fillId="0" borderId="0" xfId="0" applyNumberFormat="1"/>
    <xf numFmtId="0" fontId="18" fillId="0" borderId="0" xfId="0" applyFont="1"/>
    <xf numFmtId="44" fontId="19" fillId="0" borderId="0" xfId="1" applyFont="1"/>
    <xf numFmtId="44" fontId="16" fillId="0" borderId="0" xfId="1" applyFont="1"/>
    <xf numFmtId="44" fontId="2" fillId="0" borderId="0" xfId="1" applyFont="1" applyFill="1"/>
    <xf numFmtId="44" fontId="4" fillId="0" borderId="0" xfId="1" applyFont="1" applyFill="1"/>
    <xf numFmtId="0" fontId="0" fillId="3" borderId="0" xfId="0" applyFill="1"/>
    <xf numFmtId="0" fontId="16" fillId="0" borderId="0" xfId="0" applyFont="1"/>
    <xf numFmtId="44" fontId="2" fillId="4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8BDD-D1DC-4A34-B12A-9EA51A218ADC}">
  <dimension ref="A1:O179"/>
  <sheetViews>
    <sheetView tabSelected="1" workbookViewId="0">
      <selection activeCell="H10" sqref="H10"/>
    </sheetView>
  </sheetViews>
  <sheetFormatPr defaultRowHeight="14.4" x14ac:dyDescent="0.3"/>
  <cols>
    <col min="1" max="1" width="33.77734375" customWidth="1"/>
    <col min="2" max="2" width="11.6640625" customWidth="1"/>
    <col min="12" max="12" width="12.6640625" customWidth="1"/>
  </cols>
  <sheetData>
    <row r="1" spans="1:13" x14ac:dyDescent="0.3">
      <c r="A1" s="1" t="s">
        <v>0</v>
      </c>
      <c r="B1" s="2"/>
      <c r="C1" s="3"/>
      <c r="D1" s="3"/>
      <c r="G1" s="4" t="s">
        <v>1</v>
      </c>
      <c r="H1" s="5"/>
      <c r="I1" s="5"/>
      <c r="J1" s="5"/>
      <c r="K1" s="6"/>
      <c r="L1" s="7">
        <v>105081.85</v>
      </c>
      <c r="M1" t="s">
        <v>2</v>
      </c>
    </row>
    <row r="2" spans="1:13" x14ac:dyDescent="0.3">
      <c r="A2" s="1"/>
      <c r="B2" s="2"/>
      <c r="C2" s="3"/>
      <c r="D2" s="3"/>
      <c r="G2" s="5"/>
      <c r="H2" s="5"/>
      <c r="I2" s="5"/>
      <c r="J2" s="5"/>
      <c r="K2" s="6"/>
      <c r="L2" s="8"/>
    </row>
    <row r="3" spans="1:13" x14ac:dyDescent="0.3">
      <c r="A3" s="9" t="s">
        <v>3</v>
      </c>
      <c r="B3" s="10"/>
      <c r="C3" s="3"/>
      <c r="D3" s="3"/>
      <c r="E3" s="5"/>
      <c r="G3" s="5" t="s">
        <v>4</v>
      </c>
      <c r="H3" s="5"/>
      <c r="I3" s="5"/>
      <c r="J3" s="5"/>
      <c r="K3" s="6"/>
      <c r="L3" s="11">
        <f>SUM(B34)</f>
        <v>78703.649999999994</v>
      </c>
    </row>
    <row r="4" spans="1:13" x14ac:dyDescent="0.3">
      <c r="A4" s="9"/>
      <c r="B4" s="10"/>
      <c r="C4" s="3"/>
      <c r="D4" s="3"/>
      <c r="E4" s="5"/>
      <c r="G4" s="5"/>
      <c r="H4" s="5"/>
      <c r="I4" s="5"/>
      <c r="J4" s="5"/>
      <c r="K4" s="6"/>
      <c r="L4" s="8">
        <f>SUM(L1+L3)</f>
        <v>183785.5</v>
      </c>
    </row>
    <row r="5" spans="1:13" x14ac:dyDescent="0.3">
      <c r="A5" s="5" t="s">
        <v>5</v>
      </c>
      <c r="B5" s="10">
        <v>26.66</v>
      </c>
      <c r="C5" s="3"/>
      <c r="D5" s="3"/>
      <c r="G5" s="5"/>
      <c r="H5" s="5"/>
      <c r="I5" s="5"/>
      <c r="J5" s="5"/>
      <c r="K5" s="6"/>
      <c r="L5" s="8"/>
    </row>
    <row r="6" spans="1:13" x14ac:dyDescent="0.3">
      <c r="A6" s="5" t="s">
        <v>6</v>
      </c>
      <c r="B6" s="10">
        <v>26.66</v>
      </c>
      <c r="C6" s="3"/>
      <c r="D6" s="3"/>
      <c r="G6" s="5" t="s">
        <v>7</v>
      </c>
      <c r="H6" s="5"/>
      <c r="I6" s="5"/>
      <c r="J6" s="5"/>
      <c r="K6" s="6"/>
      <c r="L6" s="11">
        <f>SUM(B177)</f>
        <v>72133.459999999963</v>
      </c>
    </row>
    <row r="7" spans="1:13" x14ac:dyDescent="0.3">
      <c r="A7" s="5" t="s">
        <v>8</v>
      </c>
      <c r="B7" s="8">
        <v>183</v>
      </c>
      <c r="C7" s="3"/>
      <c r="D7" s="3"/>
      <c r="G7" s="5"/>
      <c r="H7" s="5"/>
      <c r="I7" s="5"/>
      <c r="J7" s="5"/>
      <c r="K7" s="6"/>
      <c r="L7" s="8"/>
    </row>
    <row r="8" spans="1:13" ht="15" thickBot="1" x14ac:dyDescent="0.35">
      <c r="A8" s="5" t="s">
        <v>9</v>
      </c>
      <c r="B8" s="10">
        <v>1000</v>
      </c>
      <c r="C8" s="3"/>
      <c r="D8" s="3"/>
      <c r="G8" s="4" t="s">
        <v>10</v>
      </c>
      <c r="H8" s="4"/>
      <c r="I8" s="4"/>
      <c r="J8" s="4"/>
      <c r="K8" s="12"/>
      <c r="L8" s="13">
        <f>SUM(L4-L6)</f>
        <v>111652.04000000004</v>
      </c>
    </row>
    <row r="9" spans="1:13" ht="15" thickTop="1" x14ac:dyDescent="0.3">
      <c r="A9" s="5" t="s">
        <v>11</v>
      </c>
      <c r="B9" s="10"/>
      <c r="C9" s="3"/>
      <c r="D9" s="3"/>
      <c r="G9" s="5"/>
      <c r="H9" s="5"/>
      <c r="I9" s="5"/>
      <c r="J9" s="5"/>
      <c r="K9" s="6"/>
      <c r="L9" s="8"/>
    </row>
    <row r="10" spans="1:13" x14ac:dyDescent="0.3">
      <c r="A10" s="5" t="s">
        <v>12</v>
      </c>
      <c r="B10" s="10"/>
      <c r="C10" s="3"/>
      <c r="D10" s="3"/>
      <c r="G10" s="4" t="s">
        <v>13</v>
      </c>
      <c r="H10" s="4"/>
      <c r="I10" s="4"/>
      <c r="J10" s="4"/>
      <c r="K10" s="6"/>
      <c r="L10" s="8"/>
    </row>
    <row r="11" spans="1:13" x14ac:dyDescent="0.3">
      <c r="A11" s="5" t="s">
        <v>14</v>
      </c>
      <c r="B11" s="10">
        <v>599</v>
      </c>
      <c r="C11" s="3"/>
      <c r="D11" s="3"/>
      <c r="G11" s="5"/>
      <c r="H11" s="5"/>
      <c r="I11" s="5"/>
      <c r="J11" s="5"/>
      <c r="K11" s="5"/>
      <c r="L11" s="8"/>
    </row>
    <row r="12" spans="1:13" x14ac:dyDescent="0.3">
      <c r="A12" s="5" t="s">
        <v>15</v>
      </c>
      <c r="B12" s="10"/>
      <c r="C12" s="3"/>
      <c r="D12" s="3"/>
      <c r="G12" s="5" t="s">
        <v>16</v>
      </c>
      <c r="H12" s="5"/>
      <c r="I12" s="5"/>
      <c r="J12" s="5"/>
      <c r="K12" s="6"/>
      <c r="L12" s="8"/>
    </row>
    <row r="13" spans="1:13" x14ac:dyDescent="0.3">
      <c r="A13" s="5" t="s">
        <v>17</v>
      </c>
      <c r="B13" s="10">
        <v>2873.97</v>
      </c>
      <c r="C13" s="3"/>
      <c r="D13" s="3"/>
      <c r="G13" s="14" t="s">
        <v>18</v>
      </c>
      <c r="H13" s="5" t="s">
        <v>19</v>
      </c>
      <c r="I13" s="5"/>
      <c r="J13" s="5"/>
      <c r="K13" s="6"/>
      <c r="L13" s="8">
        <v>10463.09</v>
      </c>
    </row>
    <row r="14" spans="1:13" x14ac:dyDescent="0.3">
      <c r="A14" s="5" t="s">
        <v>20</v>
      </c>
      <c r="B14" s="10">
        <v>109.38</v>
      </c>
      <c r="C14" s="3"/>
      <c r="D14" s="3"/>
      <c r="G14" s="14" t="s">
        <v>21</v>
      </c>
      <c r="H14" s="5" t="s">
        <v>22</v>
      </c>
      <c r="I14" s="5"/>
      <c r="J14" s="5"/>
      <c r="K14" s="6"/>
      <c r="L14" s="8">
        <v>20348.48</v>
      </c>
    </row>
    <row r="15" spans="1:13" x14ac:dyDescent="0.3">
      <c r="A15" s="5" t="s">
        <v>23</v>
      </c>
      <c r="B15" s="10"/>
      <c r="C15" s="3"/>
      <c r="D15" s="3"/>
      <c r="G15" s="14" t="s">
        <v>24</v>
      </c>
      <c r="H15" s="5" t="s">
        <v>25</v>
      </c>
      <c r="I15" s="5"/>
      <c r="J15" s="5"/>
      <c r="K15" s="6"/>
      <c r="L15" s="11">
        <v>85498.5</v>
      </c>
    </row>
    <row r="16" spans="1:13" x14ac:dyDescent="0.3">
      <c r="A16" s="5" t="s">
        <v>26</v>
      </c>
      <c r="B16" s="10"/>
      <c r="C16" s="3"/>
      <c r="D16" s="3"/>
      <c r="G16" s="5"/>
      <c r="H16" s="5"/>
      <c r="I16" s="5"/>
      <c r="J16" s="5"/>
      <c r="K16" s="6"/>
      <c r="L16" s="7">
        <f>SUM(L13:L15)</f>
        <v>116310.07</v>
      </c>
    </row>
    <row r="17" spans="1:15" x14ac:dyDescent="0.3">
      <c r="A17" s="5" t="s">
        <v>27</v>
      </c>
      <c r="B17" s="10"/>
      <c r="C17" s="3"/>
      <c r="D17" s="3"/>
      <c r="G17" s="5"/>
      <c r="H17" s="5"/>
      <c r="I17" s="5"/>
      <c r="J17" s="5"/>
      <c r="K17" s="6"/>
      <c r="L17" s="6"/>
    </row>
    <row r="18" spans="1:15" x14ac:dyDescent="0.3">
      <c r="A18" s="5" t="s">
        <v>28</v>
      </c>
      <c r="B18" s="10">
        <v>200</v>
      </c>
      <c r="C18" s="3"/>
      <c r="D18" s="3"/>
      <c r="G18" s="5" t="s">
        <v>29</v>
      </c>
      <c r="H18" s="5"/>
      <c r="I18" s="5"/>
      <c r="J18" s="5"/>
      <c r="K18" s="15">
        <v>2367</v>
      </c>
      <c r="L18" s="16"/>
      <c r="M18" s="17" t="s">
        <v>30</v>
      </c>
      <c r="N18" s="18"/>
      <c r="O18" s="19"/>
    </row>
    <row r="19" spans="1:15" x14ac:dyDescent="0.3">
      <c r="A19" s="5" t="s">
        <v>31</v>
      </c>
      <c r="B19" s="10">
        <v>360</v>
      </c>
      <c r="C19" s="3"/>
      <c r="D19" s="3"/>
      <c r="G19" s="5"/>
      <c r="H19" s="5"/>
      <c r="I19" s="5"/>
      <c r="J19" s="5"/>
      <c r="K19" s="20">
        <v>2397</v>
      </c>
      <c r="L19" s="21">
        <v>531.34</v>
      </c>
    </row>
    <row r="20" spans="1:15" x14ac:dyDescent="0.3">
      <c r="A20" s="5" t="s">
        <v>32</v>
      </c>
      <c r="B20" s="10">
        <v>1425</v>
      </c>
      <c r="C20" s="3"/>
      <c r="D20" s="3"/>
      <c r="G20" s="5"/>
      <c r="H20" s="5"/>
      <c r="I20" s="5"/>
      <c r="J20" s="5"/>
      <c r="K20" s="20">
        <v>2416</v>
      </c>
      <c r="L20" s="21">
        <v>250</v>
      </c>
    </row>
    <row r="21" spans="1:15" x14ac:dyDescent="0.3">
      <c r="A21" s="5" t="s">
        <v>33</v>
      </c>
      <c r="B21" s="10">
        <v>990.98</v>
      </c>
      <c r="C21" s="3"/>
      <c r="D21" s="3"/>
      <c r="G21" s="5"/>
      <c r="H21" s="5"/>
      <c r="I21" s="5"/>
      <c r="J21" s="5"/>
      <c r="K21" s="20">
        <v>2440</v>
      </c>
      <c r="L21" s="22">
        <v>20.98</v>
      </c>
    </row>
    <row r="22" spans="1:15" x14ac:dyDescent="0.3">
      <c r="A22" s="5" t="s">
        <v>34</v>
      </c>
      <c r="B22" s="10">
        <v>375</v>
      </c>
      <c r="C22" s="3"/>
      <c r="D22" s="3"/>
      <c r="G22" s="5"/>
      <c r="H22" s="5"/>
      <c r="I22" s="5"/>
      <c r="J22" s="5"/>
      <c r="K22" s="23">
        <v>2457</v>
      </c>
      <c r="L22" s="21">
        <v>19.95</v>
      </c>
    </row>
    <row r="23" spans="1:15" x14ac:dyDescent="0.3">
      <c r="A23" s="5" t="s">
        <v>35</v>
      </c>
      <c r="B23" s="10">
        <v>951</v>
      </c>
      <c r="C23" s="3"/>
      <c r="D23" s="3"/>
      <c r="G23" s="5"/>
      <c r="H23" s="5"/>
      <c r="I23" s="5"/>
      <c r="J23" s="5"/>
      <c r="K23" s="23">
        <v>2458</v>
      </c>
      <c r="L23" s="21">
        <v>25</v>
      </c>
    </row>
    <row r="24" spans="1:15" x14ac:dyDescent="0.3">
      <c r="A24" s="5" t="s">
        <v>36</v>
      </c>
      <c r="B24" s="10"/>
      <c r="C24" s="3"/>
      <c r="D24" s="3"/>
      <c r="G24" s="5"/>
      <c r="H24" s="5"/>
      <c r="I24" s="5"/>
      <c r="J24" s="5"/>
      <c r="K24" s="23">
        <v>2459</v>
      </c>
      <c r="L24" s="21">
        <v>86.64</v>
      </c>
    </row>
    <row r="25" spans="1:15" x14ac:dyDescent="0.3">
      <c r="A25" s="5" t="s">
        <v>37</v>
      </c>
      <c r="B25" s="10">
        <v>200</v>
      </c>
      <c r="C25" s="3"/>
      <c r="D25" s="3"/>
      <c r="G25" s="5"/>
      <c r="H25" s="5"/>
      <c r="I25" s="5"/>
      <c r="J25" s="5"/>
      <c r="K25" s="23">
        <v>2460</v>
      </c>
      <c r="L25" s="21">
        <v>1400</v>
      </c>
    </row>
    <row r="26" spans="1:15" x14ac:dyDescent="0.3">
      <c r="A26" s="5" t="s">
        <v>38</v>
      </c>
      <c r="B26" s="10">
        <v>2825</v>
      </c>
      <c r="C26" s="3"/>
      <c r="D26" s="3"/>
      <c r="G26" s="5"/>
      <c r="H26" s="5"/>
      <c r="I26" s="5"/>
      <c r="J26" s="5"/>
      <c r="K26" s="23">
        <v>2461</v>
      </c>
      <c r="L26" s="24">
        <v>49.5</v>
      </c>
    </row>
    <row r="27" spans="1:15" x14ac:dyDescent="0.3">
      <c r="A27" s="5" t="s">
        <v>39</v>
      </c>
      <c r="B27" s="10">
        <v>1320</v>
      </c>
      <c r="C27" s="3"/>
      <c r="D27" s="3"/>
      <c r="G27" s="5"/>
      <c r="H27" s="5"/>
      <c r="I27" s="5"/>
      <c r="J27" s="5"/>
      <c r="K27" s="23">
        <v>2462</v>
      </c>
      <c r="L27" s="24">
        <v>1325.7</v>
      </c>
    </row>
    <row r="28" spans="1:15" x14ac:dyDescent="0.3">
      <c r="A28" s="25" t="s">
        <v>40</v>
      </c>
      <c r="B28" s="26">
        <f>SUM(B5:B27)</f>
        <v>13465.65</v>
      </c>
      <c r="C28" s="3"/>
      <c r="D28" s="3"/>
      <c r="K28" s="23">
        <v>2463</v>
      </c>
      <c r="L28" s="24">
        <v>15.59</v>
      </c>
    </row>
    <row r="29" spans="1:15" x14ac:dyDescent="0.3">
      <c r="A29" s="25" t="s">
        <v>41</v>
      </c>
      <c r="B29" s="27"/>
      <c r="C29" s="3"/>
      <c r="D29" s="3"/>
      <c r="K29" s="23">
        <v>2464</v>
      </c>
      <c r="L29" s="24">
        <v>377.08</v>
      </c>
    </row>
    <row r="30" spans="1:15" x14ac:dyDescent="0.3">
      <c r="A30" s="5" t="s">
        <v>42</v>
      </c>
      <c r="B30" s="10">
        <v>22619</v>
      </c>
      <c r="C30" s="3"/>
      <c r="D30" s="3"/>
      <c r="K30" s="23">
        <v>2465</v>
      </c>
      <c r="L30" s="24">
        <v>432.71</v>
      </c>
    </row>
    <row r="31" spans="1:15" x14ac:dyDescent="0.3">
      <c r="A31" s="5" t="s">
        <v>43</v>
      </c>
      <c r="B31" s="10">
        <v>22619</v>
      </c>
      <c r="C31" s="3"/>
      <c r="D31" s="3"/>
      <c r="K31" s="23">
        <v>2466</v>
      </c>
      <c r="L31" s="24">
        <v>123.54</v>
      </c>
    </row>
    <row r="32" spans="1:15" x14ac:dyDescent="0.3">
      <c r="A32" s="5" t="s">
        <v>44</v>
      </c>
      <c r="B32" s="10">
        <v>20000</v>
      </c>
      <c r="C32" s="10"/>
      <c r="D32" s="3"/>
      <c r="G32" s="5"/>
      <c r="H32" s="5"/>
      <c r="I32" s="5"/>
      <c r="J32" s="5"/>
      <c r="K32" s="28"/>
      <c r="L32" s="29">
        <f>SUM(L19:L31)-L18</f>
        <v>4658.03</v>
      </c>
    </row>
    <row r="33" spans="1:12" x14ac:dyDescent="0.3">
      <c r="A33" s="5" t="s">
        <v>45</v>
      </c>
      <c r="B33" s="10"/>
      <c r="C33" s="3"/>
      <c r="D33" s="3"/>
    </row>
    <row r="34" spans="1:12" x14ac:dyDescent="0.3">
      <c r="A34" s="25" t="s">
        <v>46</v>
      </c>
      <c r="B34" s="26">
        <f>SUM(B28:B32)</f>
        <v>78703.649999999994</v>
      </c>
      <c r="C34" s="3"/>
      <c r="D34" s="3"/>
      <c r="G34" s="4" t="s">
        <v>47</v>
      </c>
      <c r="K34" s="28"/>
      <c r="L34" s="30">
        <f>SUM(L16-L32)</f>
        <v>111652.04000000001</v>
      </c>
    </row>
    <row r="35" spans="1:12" x14ac:dyDescent="0.3">
      <c r="B35" s="3"/>
      <c r="C35" s="3"/>
      <c r="D35" s="3"/>
    </row>
    <row r="36" spans="1:12" x14ac:dyDescent="0.3">
      <c r="B36" s="3"/>
      <c r="C36" s="3"/>
      <c r="D36" s="3"/>
    </row>
    <row r="37" spans="1:12" x14ac:dyDescent="0.3">
      <c r="B37" s="3"/>
      <c r="C37" s="3"/>
      <c r="D37" s="3"/>
      <c r="K37" s="28"/>
    </row>
    <row r="38" spans="1:12" x14ac:dyDescent="0.3">
      <c r="B38" s="3"/>
      <c r="C38" s="3"/>
      <c r="D38" s="3"/>
    </row>
    <row r="39" spans="1:12" x14ac:dyDescent="0.3">
      <c r="B39" s="3"/>
      <c r="C39" s="3"/>
      <c r="D39" s="3"/>
      <c r="K39" s="28"/>
    </row>
    <row r="40" spans="1:12" x14ac:dyDescent="0.3">
      <c r="B40" s="3"/>
      <c r="C40" s="3"/>
      <c r="D40" s="3"/>
    </row>
    <row r="41" spans="1:12" x14ac:dyDescent="0.3">
      <c r="B41" s="3"/>
      <c r="C41" s="3"/>
      <c r="D41" s="3"/>
      <c r="K41" s="28"/>
    </row>
    <row r="42" spans="1:12" x14ac:dyDescent="0.3">
      <c r="B42" s="3"/>
      <c r="C42" s="3"/>
      <c r="D42" s="3"/>
      <c r="K42" s="28"/>
    </row>
    <row r="43" spans="1:12" x14ac:dyDescent="0.3">
      <c r="B43" s="3"/>
      <c r="C43" s="3"/>
      <c r="D43" s="3"/>
      <c r="K43" s="28"/>
    </row>
    <row r="44" spans="1:12" x14ac:dyDescent="0.3">
      <c r="B44" s="3"/>
      <c r="C44" s="3"/>
      <c r="D44" s="3"/>
      <c r="H44" s="5"/>
      <c r="I44" s="5"/>
      <c r="J44" s="5"/>
    </row>
    <row r="45" spans="1:12" x14ac:dyDescent="0.3">
      <c r="B45" s="3"/>
      <c r="C45" s="3"/>
      <c r="D45" s="3"/>
      <c r="K45" s="28"/>
    </row>
    <row r="46" spans="1:12" x14ac:dyDescent="0.3">
      <c r="B46" s="3"/>
      <c r="C46" s="3"/>
      <c r="D46" s="3"/>
      <c r="G46" s="5"/>
      <c r="H46" s="5"/>
      <c r="I46" s="5"/>
      <c r="J46" s="5"/>
      <c r="K46" s="28"/>
    </row>
    <row r="47" spans="1:12" x14ac:dyDescent="0.3">
      <c r="B47" s="3"/>
      <c r="C47" s="3"/>
      <c r="D47" s="3"/>
      <c r="K47" s="28"/>
    </row>
    <row r="48" spans="1:12" x14ac:dyDescent="0.3">
      <c r="K48" s="20"/>
    </row>
    <row r="49" spans="1:11" x14ac:dyDescent="0.3">
      <c r="G49" s="4"/>
      <c r="H49" s="5"/>
      <c r="I49" s="5"/>
      <c r="J49" s="5"/>
      <c r="K49" s="20"/>
    </row>
    <row r="50" spans="1:11" x14ac:dyDescent="0.3">
      <c r="A50" s="9" t="s">
        <v>48</v>
      </c>
      <c r="B50" s="31"/>
      <c r="C50" s="32" t="s">
        <v>49</v>
      </c>
      <c r="D50" s="32" t="s">
        <v>50</v>
      </c>
      <c r="E50" s="33" t="s">
        <v>51</v>
      </c>
    </row>
    <row r="51" spans="1:11" x14ac:dyDescent="0.3">
      <c r="A51" s="4" t="s">
        <v>52</v>
      </c>
      <c r="B51" s="31"/>
      <c r="C51" s="31"/>
      <c r="D51" s="31"/>
      <c r="E51" s="34"/>
    </row>
    <row r="52" spans="1:11" x14ac:dyDescent="0.3">
      <c r="A52" s="5" t="s">
        <v>53</v>
      </c>
      <c r="B52" s="31">
        <v>440.4</v>
      </c>
      <c r="C52" s="31">
        <v>440.4</v>
      </c>
      <c r="D52" s="31"/>
      <c r="E52" s="35">
        <v>750</v>
      </c>
    </row>
    <row r="53" spans="1:11" x14ac:dyDescent="0.3">
      <c r="A53" s="5" t="s">
        <v>54</v>
      </c>
      <c r="B53" s="31">
        <v>15240.3</v>
      </c>
      <c r="C53" s="31">
        <v>15240.3</v>
      </c>
      <c r="D53" s="31"/>
      <c r="E53" s="35">
        <v>15600</v>
      </c>
    </row>
    <row r="54" spans="1:11" x14ac:dyDescent="0.3">
      <c r="A54" s="5" t="s">
        <v>55</v>
      </c>
      <c r="B54" s="31">
        <v>420</v>
      </c>
      <c r="C54" s="31">
        <v>420</v>
      </c>
      <c r="D54" s="31"/>
      <c r="E54" s="35">
        <v>420</v>
      </c>
    </row>
    <row r="55" spans="1:11" x14ac:dyDescent="0.3">
      <c r="A55" s="5" t="s">
        <v>56</v>
      </c>
      <c r="B55" s="31"/>
      <c r="C55" s="31"/>
      <c r="D55" s="31"/>
      <c r="E55" s="35">
        <v>200</v>
      </c>
    </row>
    <row r="56" spans="1:11" x14ac:dyDescent="0.3">
      <c r="A56" s="5" t="s">
        <v>57</v>
      </c>
      <c r="B56" s="31">
        <v>2019.99</v>
      </c>
      <c r="C56" s="31">
        <v>2019.99</v>
      </c>
      <c r="D56" s="31"/>
      <c r="E56" s="35"/>
    </row>
    <row r="57" spans="1:11" x14ac:dyDescent="0.3">
      <c r="A57" s="5"/>
      <c r="B57" s="31"/>
      <c r="C57" s="31"/>
      <c r="D57" s="31"/>
      <c r="E57" s="35"/>
    </row>
    <row r="58" spans="1:11" x14ac:dyDescent="0.3">
      <c r="A58" s="4" t="s">
        <v>58</v>
      </c>
      <c r="B58" s="31"/>
      <c r="C58" s="31"/>
      <c r="D58" s="31"/>
      <c r="E58" s="35"/>
    </row>
    <row r="59" spans="1:11" x14ac:dyDescent="0.3">
      <c r="A59" s="5" t="s">
        <v>59</v>
      </c>
      <c r="B59" s="31">
        <v>198.45</v>
      </c>
      <c r="C59" s="31">
        <v>198.45</v>
      </c>
      <c r="D59" s="31"/>
      <c r="E59" s="35">
        <v>300</v>
      </c>
    </row>
    <row r="60" spans="1:11" x14ac:dyDescent="0.3">
      <c r="A60" s="5" t="s">
        <v>60</v>
      </c>
      <c r="B60" s="31">
        <v>504</v>
      </c>
      <c r="C60" s="31">
        <v>422.8</v>
      </c>
      <c r="D60" s="31">
        <v>81.2</v>
      </c>
      <c r="E60" s="35">
        <v>500</v>
      </c>
    </row>
    <row r="61" spans="1:11" x14ac:dyDescent="0.3">
      <c r="A61" s="5"/>
      <c r="B61" s="31"/>
      <c r="C61" s="31"/>
      <c r="D61" s="31"/>
      <c r="E61" s="35"/>
    </row>
    <row r="62" spans="1:11" x14ac:dyDescent="0.3">
      <c r="A62" s="4" t="s">
        <v>61</v>
      </c>
      <c r="B62" s="31"/>
      <c r="C62" s="31"/>
      <c r="D62" s="31"/>
      <c r="E62" s="35"/>
    </row>
    <row r="63" spans="1:11" x14ac:dyDescent="0.3">
      <c r="A63" s="5" t="s">
        <v>62</v>
      </c>
      <c r="B63" s="31">
        <v>160</v>
      </c>
      <c r="C63" s="31">
        <v>160</v>
      </c>
      <c r="D63" s="31"/>
      <c r="E63" s="35">
        <v>200</v>
      </c>
    </row>
    <row r="64" spans="1:11" x14ac:dyDescent="0.3">
      <c r="A64" s="5" t="s">
        <v>63</v>
      </c>
      <c r="B64" s="31">
        <v>378</v>
      </c>
      <c r="C64" s="31">
        <v>315</v>
      </c>
      <c r="D64" s="31">
        <v>63</v>
      </c>
      <c r="E64" s="35">
        <v>450</v>
      </c>
    </row>
    <row r="65" spans="1:5" x14ac:dyDescent="0.3">
      <c r="A65" s="5"/>
      <c r="B65" s="31"/>
      <c r="C65" s="31"/>
      <c r="D65" s="31"/>
      <c r="E65" s="35"/>
    </row>
    <row r="66" spans="1:5" x14ac:dyDescent="0.3">
      <c r="A66" s="4" t="s">
        <v>64</v>
      </c>
      <c r="B66" s="31"/>
      <c r="C66" s="31"/>
      <c r="D66" s="31"/>
      <c r="E66" s="35"/>
    </row>
    <row r="67" spans="1:5" x14ac:dyDescent="0.3">
      <c r="A67" s="5" t="s">
        <v>65</v>
      </c>
      <c r="B67" s="31">
        <v>1933.93</v>
      </c>
      <c r="C67" s="31">
        <v>1933.93</v>
      </c>
      <c r="D67" s="31"/>
      <c r="E67" s="35">
        <v>2500</v>
      </c>
    </row>
    <row r="68" spans="1:5" x14ac:dyDescent="0.3">
      <c r="A68" s="5" t="s">
        <v>66</v>
      </c>
      <c r="B68" s="31">
        <v>587.4</v>
      </c>
      <c r="C68" s="31">
        <v>587.4</v>
      </c>
      <c r="D68" s="31"/>
      <c r="E68" s="35">
        <v>700</v>
      </c>
    </row>
    <row r="69" spans="1:5" x14ac:dyDescent="0.3">
      <c r="A69" s="5" t="s">
        <v>67</v>
      </c>
      <c r="B69" s="31"/>
      <c r="C69" s="31"/>
      <c r="D69" s="31"/>
      <c r="E69" s="35">
        <v>500</v>
      </c>
    </row>
    <row r="70" spans="1:5" x14ac:dyDescent="0.3">
      <c r="A70" s="5" t="s">
        <v>68</v>
      </c>
      <c r="B70" s="31">
        <v>70</v>
      </c>
      <c r="C70" s="31">
        <v>70</v>
      </c>
      <c r="D70" s="31"/>
      <c r="E70" s="35">
        <v>100</v>
      </c>
    </row>
    <row r="71" spans="1:5" x14ac:dyDescent="0.3">
      <c r="A71" s="5" t="s">
        <v>69</v>
      </c>
      <c r="B71" s="31">
        <v>85</v>
      </c>
      <c r="C71" s="31">
        <v>85</v>
      </c>
      <c r="D71" s="31"/>
      <c r="E71" s="35">
        <v>150</v>
      </c>
    </row>
    <row r="72" spans="1:5" x14ac:dyDescent="0.3">
      <c r="A72" s="5" t="s">
        <v>70</v>
      </c>
      <c r="B72" s="31"/>
      <c r="C72" s="31"/>
      <c r="D72" s="31"/>
      <c r="E72" s="35">
        <v>50</v>
      </c>
    </row>
    <row r="73" spans="1:5" x14ac:dyDescent="0.3">
      <c r="A73" s="5" t="s">
        <v>71</v>
      </c>
      <c r="B73" s="31"/>
      <c r="C73" s="31"/>
      <c r="D73" s="31"/>
      <c r="E73" s="35"/>
    </row>
    <row r="74" spans="1:5" x14ac:dyDescent="0.3">
      <c r="A74" s="5" t="s">
        <v>72</v>
      </c>
      <c r="B74" s="31">
        <v>120</v>
      </c>
      <c r="C74" s="31">
        <v>100</v>
      </c>
      <c r="D74" s="31">
        <v>20</v>
      </c>
      <c r="E74" s="35">
        <v>160</v>
      </c>
    </row>
    <row r="75" spans="1:5" x14ac:dyDescent="0.3">
      <c r="A75" s="5" t="s">
        <v>73</v>
      </c>
      <c r="B75" s="31">
        <v>174.13</v>
      </c>
      <c r="C75" s="31">
        <v>174.13</v>
      </c>
      <c r="D75" s="31"/>
      <c r="E75" s="35">
        <v>200</v>
      </c>
    </row>
    <row r="76" spans="1:5" x14ac:dyDescent="0.3">
      <c r="A76" s="5" t="s">
        <v>74</v>
      </c>
      <c r="B76" s="31">
        <v>8.66</v>
      </c>
      <c r="C76" s="31">
        <v>8.66</v>
      </c>
      <c r="D76" s="31"/>
      <c r="E76" s="35"/>
    </row>
    <row r="77" spans="1:5" x14ac:dyDescent="0.3">
      <c r="A77" s="5"/>
      <c r="B77" s="31"/>
      <c r="C77" s="31"/>
      <c r="D77" s="31"/>
      <c r="E77" s="35"/>
    </row>
    <row r="78" spans="1:5" x14ac:dyDescent="0.3">
      <c r="A78" s="4" t="s">
        <v>75</v>
      </c>
      <c r="B78" s="31"/>
      <c r="C78" s="31"/>
      <c r="D78" s="31"/>
      <c r="E78" s="35"/>
    </row>
    <row r="79" spans="1:5" x14ac:dyDescent="0.3">
      <c r="A79" s="5" t="s">
        <v>76</v>
      </c>
      <c r="B79" s="31">
        <v>884.55</v>
      </c>
      <c r="C79" s="31">
        <v>776.01</v>
      </c>
      <c r="D79" s="31">
        <v>108.54</v>
      </c>
      <c r="E79" s="35">
        <v>800</v>
      </c>
    </row>
    <row r="80" spans="1:5" x14ac:dyDescent="0.3">
      <c r="A80" s="5" t="s">
        <v>77</v>
      </c>
      <c r="B80" s="31">
        <v>7</v>
      </c>
      <c r="C80" s="31">
        <v>7</v>
      </c>
      <c r="D80" s="31"/>
      <c r="E80" s="35">
        <v>10</v>
      </c>
    </row>
    <row r="81" spans="1:5" x14ac:dyDescent="0.3">
      <c r="A81" s="5" t="s">
        <v>78</v>
      </c>
      <c r="B81" s="31">
        <v>190</v>
      </c>
      <c r="C81" s="31">
        <v>190</v>
      </c>
      <c r="D81" s="31"/>
      <c r="E81" s="35">
        <v>200</v>
      </c>
    </row>
    <row r="82" spans="1:5" x14ac:dyDescent="0.3">
      <c r="A82" s="5" t="s">
        <v>79</v>
      </c>
      <c r="B82" s="31">
        <v>40</v>
      </c>
      <c r="C82" s="31">
        <v>40</v>
      </c>
      <c r="D82" s="31"/>
      <c r="E82" s="35">
        <v>50</v>
      </c>
    </row>
    <row r="83" spans="1:5" x14ac:dyDescent="0.3">
      <c r="A83" s="5"/>
      <c r="B83" s="31"/>
      <c r="C83" s="31"/>
      <c r="D83" s="31"/>
      <c r="E83" s="35"/>
    </row>
    <row r="84" spans="1:5" x14ac:dyDescent="0.3">
      <c r="A84" s="4" t="s">
        <v>80</v>
      </c>
      <c r="B84" s="31"/>
      <c r="C84" s="31"/>
      <c r="D84" s="31"/>
      <c r="E84" s="35"/>
    </row>
    <row r="85" spans="1:5" x14ac:dyDescent="0.3">
      <c r="A85" s="36" t="s">
        <v>81</v>
      </c>
      <c r="B85" s="31">
        <v>400</v>
      </c>
      <c r="C85" s="31">
        <v>400</v>
      </c>
      <c r="D85" s="31"/>
      <c r="E85" s="35">
        <v>400</v>
      </c>
    </row>
    <row r="86" spans="1:5" x14ac:dyDescent="0.3">
      <c r="A86" s="5" t="s">
        <v>82</v>
      </c>
      <c r="B86" s="31">
        <v>400</v>
      </c>
      <c r="C86" s="31">
        <v>400</v>
      </c>
      <c r="D86" s="31"/>
      <c r="E86" s="35">
        <v>400</v>
      </c>
    </row>
    <row r="87" spans="1:5" x14ac:dyDescent="0.3">
      <c r="A87" s="5" t="s">
        <v>83</v>
      </c>
      <c r="B87" s="31">
        <v>400</v>
      </c>
      <c r="C87" s="31">
        <v>400</v>
      </c>
      <c r="D87" s="31"/>
      <c r="E87" s="35">
        <v>400</v>
      </c>
    </row>
    <row r="88" spans="1:5" x14ac:dyDescent="0.3">
      <c r="A88" s="5" t="s">
        <v>84</v>
      </c>
      <c r="B88" s="31">
        <v>400</v>
      </c>
      <c r="C88" s="31">
        <v>400</v>
      </c>
      <c r="D88" s="31"/>
      <c r="E88" s="35">
        <v>400</v>
      </c>
    </row>
    <row r="89" spans="1:5" x14ac:dyDescent="0.3">
      <c r="A89" s="5" t="s">
        <v>85</v>
      </c>
      <c r="B89" s="31">
        <v>400</v>
      </c>
      <c r="C89" s="31">
        <v>400</v>
      </c>
      <c r="D89" s="31"/>
      <c r="E89" s="35">
        <v>400</v>
      </c>
    </row>
    <row r="90" spans="1:5" x14ac:dyDescent="0.3">
      <c r="A90" s="5" t="s">
        <v>86</v>
      </c>
      <c r="B90" s="31">
        <v>400</v>
      </c>
      <c r="C90" s="31">
        <v>400</v>
      </c>
      <c r="D90" s="31"/>
      <c r="E90" s="35">
        <v>400</v>
      </c>
    </row>
    <row r="91" spans="1:5" x14ac:dyDescent="0.3">
      <c r="A91" s="5" t="s">
        <v>87</v>
      </c>
      <c r="B91" s="31">
        <v>400</v>
      </c>
      <c r="C91" s="31">
        <v>400</v>
      </c>
      <c r="D91" s="31"/>
      <c r="E91" s="35">
        <v>400</v>
      </c>
    </row>
    <row r="92" spans="1:5" x14ac:dyDescent="0.3">
      <c r="A92" s="5" t="s">
        <v>88</v>
      </c>
      <c r="B92" s="31">
        <v>19.989999999999998</v>
      </c>
      <c r="C92" s="31">
        <v>19.989999999999998</v>
      </c>
      <c r="D92" s="31"/>
      <c r="E92" s="35">
        <v>30</v>
      </c>
    </row>
    <row r="93" spans="1:5" x14ac:dyDescent="0.3">
      <c r="A93" s="5" t="s">
        <v>89</v>
      </c>
      <c r="B93" s="31">
        <v>250</v>
      </c>
      <c r="C93" s="31">
        <v>250</v>
      </c>
      <c r="D93" s="31"/>
      <c r="E93" s="35">
        <v>250</v>
      </c>
    </row>
    <row r="94" spans="1:5" x14ac:dyDescent="0.3">
      <c r="A94" s="5" t="s">
        <v>90</v>
      </c>
      <c r="B94" s="31">
        <v>900</v>
      </c>
      <c r="C94" s="31">
        <v>900</v>
      </c>
      <c r="D94" s="31"/>
      <c r="E94" s="35">
        <v>900</v>
      </c>
    </row>
    <row r="95" spans="1:5" x14ac:dyDescent="0.3">
      <c r="A95" s="5" t="s">
        <v>91</v>
      </c>
      <c r="B95" s="31">
        <v>500</v>
      </c>
      <c r="C95" s="31">
        <v>500</v>
      </c>
      <c r="D95" s="31"/>
      <c r="E95" s="35">
        <v>400</v>
      </c>
    </row>
    <row r="96" spans="1:5" x14ac:dyDescent="0.3">
      <c r="A96" s="5" t="s">
        <v>92</v>
      </c>
      <c r="B96" s="31">
        <v>120</v>
      </c>
      <c r="C96" s="31">
        <v>120</v>
      </c>
      <c r="D96" s="31"/>
      <c r="E96" s="35">
        <v>120</v>
      </c>
    </row>
    <row r="97" spans="1:5" x14ac:dyDescent="0.3">
      <c r="A97" s="5" t="s">
        <v>93</v>
      </c>
      <c r="B97" s="31">
        <v>120</v>
      </c>
      <c r="C97" s="31">
        <v>120</v>
      </c>
      <c r="D97" s="31"/>
      <c r="E97" s="35">
        <v>120</v>
      </c>
    </row>
    <row r="98" spans="1:5" x14ac:dyDescent="0.3">
      <c r="A98" s="5" t="s">
        <v>94</v>
      </c>
      <c r="B98" s="31">
        <v>41.78</v>
      </c>
      <c r="C98" s="31">
        <v>41.78</v>
      </c>
      <c r="D98" s="31"/>
      <c r="E98" s="35">
        <v>125</v>
      </c>
    </row>
    <row r="99" spans="1:5" x14ac:dyDescent="0.3">
      <c r="A99" s="5" t="s">
        <v>95</v>
      </c>
      <c r="B99" s="31">
        <v>600</v>
      </c>
      <c r="C99" s="31">
        <v>600</v>
      </c>
      <c r="E99" s="35"/>
    </row>
    <row r="100" spans="1:5" x14ac:dyDescent="0.3">
      <c r="A100" s="5" t="s">
        <v>96</v>
      </c>
      <c r="B100" s="31">
        <v>500</v>
      </c>
      <c r="C100" s="31">
        <v>500</v>
      </c>
      <c r="E100" s="35"/>
    </row>
    <row r="101" spans="1:5" x14ac:dyDescent="0.3">
      <c r="A101" s="5"/>
      <c r="B101" s="31"/>
      <c r="C101" s="31"/>
      <c r="E101" s="35"/>
    </row>
    <row r="102" spans="1:5" x14ac:dyDescent="0.3">
      <c r="A102" s="4" t="s">
        <v>97</v>
      </c>
      <c r="B102" s="31"/>
      <c r="C102" s="31"/>
      <c r="D102" s="31"/>
      <c r="E102" s="35"/>
    </row>
    <row r="103" spans="1:5" x14ac:dyDescent="0.3">
      <c r="A103" s="5" t="s">
        <v>98</v>
      </c>
      <c r="B103" s="31">
        <v>161.26</v>
      </c>
      <c r="C103" s="31">
        <v>134.38</v>
      </c>
      <c r="D103" s="31">
        <v>26.88</v>
      </c>
      <c r="E103" s="35">
        <v>250</v>
      </c>
    </row>
    <row r="104" spans="1:5" x14ac:dyDescent="0.3">
      <c r="A104" s="5" t="s">
        <v>99</v>
      </c>
      <c r="B104" s="31">
        <v>240</v>
      </c>
      <c r="C104" s="31">
        <v>200</v>
      </c>
      <c r="D104" s="31">
        <v>40</v>
      </c>
      <c r="E104" s="35">
        <v>250</v>
      </c>
    </row>
    <row r="105" spans="1:5" x14ac:dyDescent="0.3">
      <c r="A105" s="5" t="s">
        <v>100</v>
      </c>
      <c r="B105" s="31">
        <v>30</v>
      </c>
      <c r="C105" s="31">
        <v>25</v>
      </c>
      <c r="D105" s="31">
        <v>5</v>
      </c>
      <c r="E105" s="35"/>
    </row>
    <row r="106" spans="1:5" x14ac:dyDescent="0.3">
      <c r="A106" s="5" t="s">
        <v>101</v>
      </c>
      <c r="B106" s="31">
        <v>171.49</v>
      </c>
      <c r="C106" s="31">
        <v>142.88999999999999</v>
      </c>
      <c r="D106" s="31">
        <v>28.6</v>
      </c>
      <c r="E106" s="35">
        <v>200</v>
      </c>
    </row>
    <row r="107" spans="1:5" x14ac:dyDescent="0.3">
      <c r="A107" s="5" t="s">
        <v>102</v>
      </c>
      <c r="B107" s="31">
        <v>500</v>
      </c>
      <c r="C107" s="31">
        <v>500</v>
      </c>
      <c r="D107" s="31"/>
      <c r="E107" s="35">
        <v>500</v>
      </c>
    </row>
    <row r="108" spans="1:5" x14ac:dyDescent="0.3">
      <c r="A108" s="5" t="s">
        <v>103</v>
      </c>
      <c r="B108" s="31">
        <v>96</v>
      </c>
      <c r="C108" s="31">
        <v>80</v>
      </c>
      <c r="D108" s="31">
        <v>16</v>
      </c>
      <c r="E108" s="35">
        <v>200</v>
      </c>
    </row>
    <row r="109" spans="1:5" x14ac:dyDescent="0.3">
      <c r="E109" s="35"/>
    </row>
    <row r="110" spans="1:5" x14ac:dyDescent="0.3">
      <c r="A110" s="4" t="s">
        <v>104</v>
      </c>
      <c r="B110" s="31"/>
      <c r="C110" s="31"/>
      <c r="D110" s="31"/>
      <c r="E110" s="35"/>
    </row>
    <row r="111" spans="1:5" x14ac:dyDescent="0.3">
      <c r="A111" s="5" t="s">
        <v>105</v>
      </c>
      <c r="B111" s="31">
        <v>2352</v>
      </c>
      <c r="C111" s="31">
        <v>1960</v>
      </c>
      <c r="D111" s="31">
        <v>392</v>
      </c>
      <c r="E111" s="35">
        <v>1620</v>
      </c>
    </row>
    <row r="112" spans="1:5" x14ac:dyDescent="0.3">
      <c r="A112" s="5" t="s">
        <v>106</v>
      </c>
      <c r="B112" s="31"/>
      <c r="C112" s="31"/>
      <c r="D112" s="31"/>
      <c r="E112" s="35"/>
    </row>
    <row r="113" spans="1:5" x14ac:dyDescent="0.3">
      <c r="A113" s="5" t="s">
        <v>107</v>
      </c>
      <c r="B113" s="31">
        <v>5032.5</v>
      </c>
      <c r="C113" s="31">
        <v>5032.5</v>
      </c>
      <c r="D113" s="31"/>
      <c r="E113" s="35">
        <v>5032.5</v>
      </c>
    </row>
    <row r="114" spans="1:5" x14ac:dyDescent="0.3">
      <c r="A114" s="5" t="s">
        <v>108</v>
      </c>
      <c r="B114" s="31">
        <v>180</v>
      </c>
      <c r="C114" s="31">
        <v>180</v>
      </c>
      <c r="D114" s="31"/>
      <c r="E114" s="35"/>
    </row>
    <row r="115" spans="1:5" x14ac:dyDescent="0.3">
      <c r="A115" s="5" t="s">
        <v>109</v>
      </c>
      <c r="B115" s="31"/>
      <c r="C115" s="31"/>
      <c r="D115" s="31"/>
      <c r="E115" s="35">
        <v>100</v>
      </c>
    </row>
    <row r="116" spans="1:5" x14ac:dyDescent="0.3">
      <c r="A116" s="5" t="s">
        <v>110</v>
      </c>
      <c r="B116" s="31">
        <v>40</v>
      </c>
      <c r="C116" s="31">
        <v>40</v>
      </c>
      <c r="D116" s="31"/>
      <c r="E116" s="35">
        <v>300</v>
      </c>
    </row>
    <row r="117" spans="1:5" x14ac:dyDescent="0.3">
      <c r="A117" s="5" t="s">
        <v>111</v>
      </c>
      <c r="B117" s="31"/>
      <c r="C117" s="31"/>
      <c r="D117" s="31"/>
      <c r="E117" s="35">
        <v>150</v>
      </c>
    </row>
    <row r="118" spans="1:5" x14ac:dyDescent="0.3">
      <c r="A118" s="5" t="s">
        <v>112</v>
      </c>
      <c r="B118" s="31">
        <v>280.04000000000002</v>
      </c>
      <c r="C118" s="31">
        <v>233.37</v>
      </c>
      <c r="D118" s="31">
        <v>46.67</v>
      </c>
      <c r="E118" s="35"/>
    </row>
    <row r="119" spans="1:5" x14ac:dyDescent="0.3">
      <c r="A119" s="5" t="s">
        <v>113</v>
      </c>
      <c r="B119" s="31">
        <v>19.95</v>
      </c>
      <c r="C119" s="31">
        <v>19.95</v>
      </c>
      <c r="D119" s="31"/>
      <c r="E119" s="35">
        <v>250</v>
      </c>
    </row>
    <row r="120" spans="1:5" x14ac:dyDescent="0.3">
      <c r="A120" s="5" t="s">
        <v>114</v>
      </c>
      <c r="B120" s="31"/>
      <c r="C120" s="31"/>
      <c r="D120" s="31"/>
      <c r="E120" s="35">
        <v>200</v>
      </c>
    </row>
    <row r="121" spans="1:5" x14ac:dyDescent="0.3">
      <c r="A121" s="5" t="s">
        <v>115</v>
      </c>
      <c r="B121" s="31">
        <v>80.17</v>
      </c>
      <c r="C121" s="31">
        <v>66.81</v>
      </c>
      <c r="D121" s="31">
        <v>13.36</v>
      </c>
      <c r="E121" s="35">
        <v>200</v>
      </c>
    </row>
    <row r="122" spans="1:5" x14ac:dyDescent="0.3">
      <c r="A122" s="5" t="s">
        <v>116</v>
      </c>
      <c r="B122" s="31"/>
      <c r="C122" s="31"/>
      <c r="D122" s="31"/>
      <c r="E122" s="35">
        <v>100</v>
      </c>
    </row>
    <row r="123" spans="1:5" x14ac:dyDescent="0.3">
      <c r="A123" s="5" t="s">
        <v>117</v>
      </c>
      <c r="B123" s="31">
        <v>250</v>
      </c>
      <c r="C123" s="31">
        <v>250</v>
      </c>
      <c r="D123" s="31"/>
      <c r="E123" s="35">
        <v>300</v>
      </c>
    </row>
    <row r="124" spans="1:5" x14ac:dyDescent="0.3">
      <c r="E124" s="35"/>
    </row>
    <row r="125" spans="1:5" x14ac:dyDescent="0.3">
      <c r="A125" s="4" t="s">
        <v>118</v>
      </c>
      <c r="B125" s="31"/>
      <c r="C125" s="31"/>
      <c r="D125" s="31"/>
      <c r="E125" s="35"/>
    </row>
    <row r="126" spans="1:5" x14ac:dyDescent="0.3">
      <c r="A126" s="5" t="s">
        <v>119</v>
      </c>
      <c r="B126" s="31"/>
      <c r="C126" s="31"/>
      <c r="D126" s="31"/>
      <c r="E126" s="35">
        <v>300</v>
      </c>
    </row>
    <row r="127" spans="1:5" x14ac:dyDescent="0.3">
      <c r="A127" s="5" t="s">
        <v>120</v>
      </c>
      <c r="B127" s="31">
        <v>115</v>
      </c>
      <c r="C127" s="31">
        <v>115</v>
      </c>
      <c r="D127" s="31"/>
      <c r="E127" s="35"/>
    </row>
    <row r="128" spans="1:5" x14ac:dyDescent="0.3">
      <c r="A128" s="5"/>
      <c r="B128" s="31"/>
      <c r="C128" s="31"/>
      <c r="D128" s="31"/>
      <c r="E128" s="35"/>
    </row>
    <row r="129" spans="1:5" x14ac:dyDescent="0.3">
      <c r="A129" s="4" t="s">
        <v>121</v>
      </c>
      <c r="B129" s="31"/>
      <c r="C129" s="31"/>
      <c r="D129" s="31"/>
      <c r="E129" s="35"/>
    </row>
    <row r="130" spans="1:5" x14ac:dyDescent="0.3">
      <c r="A130" s="5" t="s">
        <v>122</v>
      </c>
      <c r="B130" s="31"/>
      <c r="C130" s="31"/>
      <c r="D130" s="31"/>
      <c r="E130" s="35">
        <v>100</v>
      </c>
    </row>
    <row r="131" spans="1:5" x14ac:dyDescent="0.3">
      <c r="A131" s="5" t="s">
        <v>123</v>
      </c>
      <c r="B131" s="31"/>
      <c r="C131" s="31"/>
      <c r="D131" s="31"/>
      <c r="E131" s="35">
        <v>200</v>
      </c>
    </row>
    <row r="132" spans="1:5" x14ac:dyDescent="0.3">
      <c r="A132" s="5" t="s">
        <v>124</v>
      </c>
      <c r="B132" s="31">
        <v>16.100000000000001</v>
      </c>
      <c r="C132" s="31">
        <v>16.100000000000001</v>
      </c>
      <c r="D132" s="31"/>
      <c r="E132" s="35"/>
    </row>
    <row r="133" spans="1:5" x14ac:dyDescent="0.3">
      <c r="A133" s="5" t="s">
        <v>125</v>
      </c>
      <c r="B133" s="31"/>
      <c r="C133" s="31"/>
      <c r="D133" s="31"/>
      <c r="E133" s="35">
        <v>500</v>
      </c>
    </row>
    <row r="134" spans="1:5" x14ac:dyDescent="0.3">
      <c r="A134" s="5" t="s">
        <v>126</v>
      </c>
      <c r="B134" s="31"/>
      <c r="C134" s="31"/>
      <c r="D134" s="31"/>
      <c r="E134" s="35"/>
    </row>
    <row r="135" spans="1:5" x14ac:dyDescent="0.3">
      <c r="A135" s="5" t="s">
        <v>127</v>
      </c>
      <c r="B135" s="31"/>
      <c r="C135" s="31"/>
      <c r="D135" s="31"/>
      <c r="E135" s="35"/>
    </row>
    <row r="136" spans="1:5" x14ac:dyDescent="0.3">
      <c r="A136" s="5" t="s">
        <v>128</v>
      </c>
      <c r="B136" s="31">
        <v>37.56</v>
      </c>
      <c r="C136" s="31">
        <v>37.56</v>
      </c>
      <c r="D136" s="31"/>
      <c r="E136" s="35">
        <v>100</v>
      </c>
    </row>
    <row r="137" spans="1:5" x14ac:dyDescent="0.3">
      <c r="A137" s="5" t="s">
        <v>129</v>
      </c>
      <c r="B137" s="31"/>
      <c r="C137" s="31"/>
      <c r="D137" s="31"/>
      <c r="E137" s="35"/>
    </row>
    <row r="138" spans="1:5" x14ac:dyDescent="0.3">
      <c r="A138" s="5" t="s">
        <v>130</v>
      </c>
      <c r="B138" s="31"/>
      <c r="C138" s="31"/>
      <c r="D138" s="31"/>
      <c r="E138" s="35">
        <v>100</v>
      </c>
    </row>
    <row r="139" spans="1:5" x14ac:dyDescent="0.3">
      <c r="A139" s="5" t="s">
        <v>131</v>
      </c>
      <c r="B139" s="31"/>
      <c r="C139" s="31"/>
      <c r="D139" s="31"/>
      <c r="E139" s="35">
        <v>50</v>
      </c>
    </row>
    <row r="140" spans="1:5" x14ac:dyDescent="0.3">
      <c r="A140" s="5" t="s">
        <v>132</v>
      </c>
      <c r="B140" s="31">
        <v>1188</v>
      </c>
      <c r="C140" s="31">
        <v>1188</v>
      </c>
      <c r="D140" s="31"/>
      <c r="E140" s="35">
        <v>200</v>
      </c>
    </row>
    <row r="141" spans="1:5" x14ac:dyDescent="0.3">
      <c r="A141" s="5" t="s">
        <v>133</v>
      </c>
      <c r="B141" s="31">
        <v>438.3</v>
      </c>
      <c r="C141" s="31">
        <v>365.25</v>
      </c>
      <c r="D141" s="37">
        <v>73.05</v>
      </c>
      <c r="E141" s="35"/>
    </row>
    <row r="142" spans="1:5" x14ac:dyDescent="0.3">
      <c r="A142" s="5" t="s">
        <v>134</v>
      </c>
      <c r="B142" s="31"/>
      <c r="C142" s="31"/>
      <c r="D142" s="31"/>
      <c r="E142" s="35">
        <v>1000</v>
      </c>
    </row>
    <row r="143" spans="1:5" x14ac:dyDescent="0.3">
      <c r="A143" s="5" t="s">
        <v>135</v>
      </c>
      <c r="B143" s="31"/>
      <c r="C143" s="31"/>
      <c r="D143" s="31"/>
      <c r="E143" s="35">
        <v>600</v>
      </c>
    </row>
    <row r="144" spans="1:5" x14ac:dyDescent="0.3">
      <c r="A144" s="5" t="s">
        <v>136</v>
      </c>
      <c r="B144" s="31"/>
      <c r="C144" s="31"/>
      <c r="D144" s="31"/>
      <c r="E144" s="35">
        <v>3000</v>
      </c>
    </row>
    <row r="145" spans="1:8" x14ac:dyDescent="0.3">
      <c r="A145" s="5" t="s">
        <v>137</v>
      </c>
      <c r="B145" s="31"/>
      <c r="C145" s="31"/>
      <c r="D145" s="31"/>
      <c r="E145" s="35">
        <v>100</v>
      </c>
    </row>
    <row r="146" spans="1:8" x14ac:dyDescent="0.3">
      <c r="A146" s="5" t="s">
        <v>138</v>
      </c>
      <c r="B146" s="31">
        <v>294.89999999999998</v>
      </c>
      <c r="C146" s="31">
        <v>249.25</v>
      </c>
      <c r="D146" s="31">
        <v>45.65</v>
      </c>
      <c r="E146" s="38">
        <v>100</v>
      </c>
    </row>
    <row r="147" spans="1:8" x14ac:dyDescent="0.3">
      <c r="A147" s="5" t="s">
        <v>139</v>
      </c>
      <c r="B147" s="31">
        <v>199.95</v>
      </c>
      <c r="C147" s="31">
        <v>199.95</v>
      </c>
      <c r="D147" s="31"/>
      <c r="E147" s="35"/>
    </row>
    <row r="148" spans="1:8" x14ac:dyDescent="0.3">
      <c r="A148" s="5" t="s">
        <v>140</v>
      </c>
      <c r="B148" s="31">
        <v>3258</v>
      </c>
      <c r="C148" s="31">
        <v>2715</v>
      </c>
      <c r="D148" s="31">
        <v>543</v>
      </c>
      <c r="E148" s="35"/>
    </row>
    <row r="149" spans="1:8" x14ac:dyDescent="0.3">
      <c r="A149" s="5" t="s">
        <v>141</v>
      </c>
      <c r="B149" s="31"/>
      <c r="C149" s="31"/>
      <c r="D149" s="31"/>
      <c r="E149" s="35">
        <v>100</v>
      </c>
    </row>
    <row r="150" spans="1:8" x14ac:dyDescent="0.3">
      <c r="A150" s="5" t="s">
        <v>142</v>
      </c>
      <c r="B150" s="31">
        <v>1400</v>
      </c>
      <c r="C150" s="31">
        <v>1400</v>
      </c>
      <c r="D150" s="31"/>
      <c r="E150" s="35">
        <v>250</v>
      </c>
      <c r="H150" s="39"/>
    </row>
    <row r="151" spans="1:8" x14ac:dyDescent="0.3">
      <c r="A151" s="5" t="s">
        <v>143</v>
      </c>
      <c r="B151" s="31"/>
      <c r="C151" s="31"/>
      <c r="D151" s="31"/>
      <c r="E151" s="35">
        <v>100</v>
      </c>
    </row>
    <row r="152" spans="1:8" x14ac:dyDescent="0.3">
      <c r="A152" s="40" t="s">
        <v>144</v>
      </c>
      <c r="B152" s="41">
        <v>20000</v>
      </c>
      <c r="C152" s="41">
        <v>20000</v>
      </c>
      <c r="D152" s="31"/>
      <c r="E152" s="35"/>
    </row>
    <row r="153" spans="1:8" x14ac:dyDescent="0.3">
      <c r="A153" s="4" t="s">
        <v>145</v>
      </c>
      <c r="B153" s="42">
        <f>SUM(B52:B152)</f>
        <v>65694.799999999988</v>
      </c>
      <c r="C153" s="42">
        <f t="shared" ref="C153:E153" si="0">SUM(C52:C152)</f>
        <v>64191.849999999991</v>
      </c>
      <c r="D153" s="42">
        <f t="shared" si="0"/>
        <v>1502.9499999999998</v>
      </c>
      <c r="E153" s="42">
        <f t="shared" si="0"/>
        <v>45037.5</v>
      </c>
    </row>
    <row r="154" spans="1:8" x14ac:dyDescent="0.3">
      <c r="A154" s="4"/>
      <c r="B154" s="42"/>
      <c r="C154" s="42"/>
      <c r="D154" s="42"/>
      <c r="E154" s="42"/>
    </row>
    <row r="155" spans="1:8" x14ac:dyDescent="0.3">
      <c r="A155" s="4"/>
      <c r="B155" s="42"/>
      <c r="C155" s="42"/>
      <c r="D155" s="42"/>
      <c r="E155" s="42"/>
    </row>
    <row r="156" spans="1:8" x14ac:dyDescent="0.3">
      <c r="A156" s="5"/>
      <c r="B156" s="31"/>
      <c r="C156" s="31"/>
      <c r="D156" s="31"/>
      <c r="E156" s="43"/>
    </row>
    <row r="157" spans="1:8" x14ac:dyDescent="0.3">
      <c r="A157" s="5"/>
      <c r="B157" s="31"/>
      <c r="C157" s="31"/>
      <c r="D157" s="31"/>
      <c r="E157" s="5"/>
    </row>
    <row r="158" spans="1:8" x14ac:dyDescent="0.3">
      <c r="A158" s="4" t="s">
        <v>146</v>
      </c>
      <c r="B158" s="31"/>
      <c r="C158" s="31"/>
      <c r="D158" s="31"/>
      <c r="E158" s="44"/>
    </row>
    <row r="159" spans="1:8" x14ac:dyDescent="0.3">
      <c r="A159" s="5" t="s">
        <v>8</v>
      </c>
      <c r="B159" s="31">
        <v>356.31</v>
      </c>
      <c r="C159" s="31">
        <v>356.31</v>
      </c>
      <c r="D159" s="31"/>
      <c r="E159" s="35">
        <v>200</v>
      </c>
    </row>
    <row r="160" spans="1:8" x14ac:dyDescent="0.3">
      <c r="A160" s="5" t="s">
        <v>147</v>
      </c>
      <c r="B160" s="31">
        <v>209.25</v>
      </c>
      <c r="C160" s="31">
        <v>209.25</v>
      </c>
      <c r="D160" s="31"/>
      <c r="E160" s="35"/>
    </row>
    <row r="161" spans="1:5" x14ac:dyDescent="0.3">
      <c r="A161" s="5" t="s">
        <v>148</v>
      </c>
      <c r="B161" s="31">
        <v>1000</v>
      </c>
      <c r="C161" s="31">
        <v>1000</v>
      </c>
      <c r="D161" s="31"/>
      <c r="E161" s="35"/>
    </row>
    <row r="162" spans="1:5" x14ac:dyDescent="0.3">
      <c r="A162" s="5" t="s">
        <v>149</v>
      </c>
      <c r="B162" s="31">
        <v>123.54</v>
      </c>
      <c r="C162" s="31">
        <v>123.54</v>
      </c>
      <c r="D162" s="31"/>
      <c r="E162" s="35"/>
    </row>
    <row r="163" spans="1:5" x14ac:dyDescent="0.3">
      <c r="A163" s="5" t="s">
        <v>150</v>
      </c>
      <c r="E163" s="45"/>
    </row>
    <row r="164" spans="1:5" x14ac:dyDescent="0.3">
      <c r="A164" s="5" t="s">
        <v>151</v>
      </c>
      <c r="B164" s="31"/>
      <c r="C164" s="31"/>
      <c r="D164" s="31"/>
      <c r="E164" s="35"/>
    </row>
    <row r="165" spans="1:5" x14ac:dyDescent="0.3">
      <c r="A165" s="5" t="s">
        <v>28</v>
      </c>
      <c r="B165" s="31"/>
      <c r="C165" s="31"/>
      <c r="D165" s="31"/>
      <c r="E165" s="35"/>
    </row>
    <row r="166" spans="1:5" x14ac:dyDescent="0.3">
      <c r="A166" s="5" t="s">
        <v>152</v>
      </c>
      <c r="B166" s="31"/>
      <c r="C166" s="31"/>
      <c r="D166" s="31"/>
      <c r="E166" s="35"/>
    </row>
    <row r="167" spans="1:5" x14ac:dyDescent="0.3">
      <c r="A167" s="5" t="s">
        <v>153</v>
      </c>
      <c r="B167" s="31"/>
      <c r="C167" s="31"/>
      <c r="D167" s="31"/>
      <c r="E167" s="35"/>
    </row>
    <row r="168" spans="1:5" x14ac:dyDescent="0.3">
      <c r="A168" s="5" t="s">
        <v>154</v>
      </c>
      <c r="B168" s="31">
        <v>531.34</v>
      </c>
      <c r="C168" s="31">
        <v>531.34</v>
      </c>
      <c r="D168" s="31"/>
      <c r="E168" s="35"/>
    </row>
    <row r="169" spans="1:5" x14ac:dyDescent="0.3">
      <c r="A169" s="5" t="s">
        <v>155</v>
      </c>
      <c r="B169" s="31">
        <v>1014.73</v>
      </c>
      <c r="C169" s="31">
        <v>956.41</v>
      </c>
      <c r="D169" s="31">
        <v>58.32</v>
      </c>
      <c r="E169" s="35"/>
    </row>
    <row r="170" spans="1:5" x14ac:dyDescent="0.3">
      <c r="A170" s="5" t="s">
        <v>156</v>
      </c>
      <c r="B170" s="31">
        <v>2850</v>
      </c>
      <c r="C170" s="31">
        <v>2850</v>
      </c>
      <c r="D170" s="31"/>
      <c r="E170" s="35"/>
    </row>
    <row r="171" spans="1:5" x14ac:dyDescent="0.3">
      <c r="A171" s="5" t="s">
        <v>157</v>
      </c>
      <c r="B171" s="31">
        <v>188.84</v>
      </c>
      <c r="C171" s="31">
        <v>188.84</v>
      </c>
      <c r="D171" s="31"/>
      <c r="E171" s="35"/>
    </row>
    <row r="172" spans="1:5" x14ac:dyDescent="0.3">
      <c r="A172" s="5" t="s">
        <v>158</v>
      </c>
      <c r="B172" s="31"/>
      <c r="C172" s="31"/>
      <c r="D172" s="31"/>
      <c r="E172" s="35"/>
    </row>
    <row r="173" spans="1:5" x14ac:dyDescent="0.3">
      <c r="A173" s="5" t="s">
        <v>159</v>
      </c>
      <c r="B173" s="31">
        <v>130.44999999999999</v>
      </c>
      <c r="C173" s="31">
        <v>130.44999999999999</v>
      </c>
      <c r="D173" s="31"/>
      <c r="E173" s="35"/>
    </row>
    <row r="174" spans="1:5" x14ac:dyDescent="0.3">
      <c r="A174" s="5" t="s">
        <v>160</v>
      </c>
      <c r="B174" s="31">
        <v>34.200000000000003</v>
      </c>
      <c r="C174" s="31">
        <v>34.200000000000003</v>
      </c>
      <c r="D174" s="31"/>
      <c r="E174" s="35"/>
    </row>
    <row r="175" spans="1:5" x14ac:dyDescent="0.3">
      <c r="A175" s="5"/>
      <c r="B175" s="31"/>
      <c r="C175" s="31"/>
      <c r="D175" s="31"/>
      <c r="E175" s="35"/>
    </row>
    <row r="176" spans="1:5" x14ac:dyDescent="0.3">
      <c r="A176" s="5"/>
      <c r="B176" s="31"/>
      <c r="C176" s="37"/>
      <c r="D176" s="37"/>
      <c r="E176" s="35"/>
    </row>
    <row r="177" spans="1:5" x14ac:dyDescent="0.3">
      <c r="A177" s="25" t="s">
        <v>161</v>
      </c>
      <c r="B177" s="42">
        <f>SUM(B153:B174)</f>
        <v>72133.459999999963</v>
      </c>
      <c r="C177" s="42">
        <f t="shared" ref="C177:E177" si="1">SUM(C153:C174)</f>
        <v>70572.189999999973</v>
      </c>
      <c r="D177" s="42">
        <f t="shared" si="1"/>
        <v>1561.2699999999998</v>
      </c>
      <c r="E177" s="42">
        <f t="shared" si="1"/>
        <v>45237.5</v>
      </c>
    </row>
    <row r="178" spans="1:5" x14ac:dyDescent="0.3">
      <c r="A178" s="37"/>
      <c r="B178" s="37"/>
      <c r="C178" s="37"/>
      <c r="D178" s="37"/>
    </row>
    <row r="179" spans="1:5" x14ac:dyDescent="0.3">
      <c r="A179" s="37"/>
      <c r="B179" s="37"/>
      <c r="C179" s="37"/>
      <c r="D179" s="46" t="s">
        <v>162</v>
      </c>
      <c r="E179" s="47">
        <v>45238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 Brixton Parish Council</dc:creator>
  <cp:lastModifiedBy>Clerk Brixton Parish Council</cp:lastModifiedBy>
  <cp:lastPrinted>2025-05-08T16:50:48Z</cp:lastPrinted>
  <dcterms:created xsi:type="dcterms:W3CDTF">2025-05-08T16:49:54Z</dcterms:created>
  <dcterms:modified xsi:type="dcterms:W3CDTF">2025-05-08T16:51:24Z</dcterms:modified>
</cp:coreProperties>
</file>