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Audit\2022 2023\"/>
    </mc:Choice>
  </mc:AlternateContent>
  <xr:revisionPtr revIDLastSave="0" documentId="8_{59BDB2E8-72BC-43B4-9AF0-0BA7C059375B}" xr6:coauthVersionLast="47" xr6:coauthVersionMax="47" xr10:uidLastSave="{00000000-0000-0000-0000-000000000000}"/>
  <bookViews>
    <workbookView xWindow="-120" yWindow="-120" windowWidth="20730" windowHeight="11160"/>
  </bookViews>
  <sheets>
    <sheet name="End March 2023 reconcili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9" i="1" l="1"/>
  <c r="D139" i="1"/>
  <c r="C139" i="1"/>
  <c r="B139" i="1"/>
  <c r="H50" i="1"/>
  <c r="H43" i="1"/>
  <c r="E30" i="1"/>
  <c r="B30" i="1"/>
  <c r="B36" i="1" s="1"/>
  <c r="H21" i="1" s="1"/>
  <c r="H23" i="1" s="1"/>
  <c r="H26" i="1"/>
  <c r="H28" i="1" s="1"/>
  <c r="H7" i="1"/>
  <c r="H15" i="1" s="1"/>
  <c r="H6" i="1"/>
  <c r="H5" i="1"/>
  <c r="H30" i="1" l="1"/>
</calcChain>
</file>

<file path=xl/sharedStrings.xml><?xml version="1.0" encoding="utf-8"?>
<sst xmlns="http://schemas.openxmlformats.org/spreadsheetml/2006/main" count="149" uniqueCount="142">
  <si>
    <t>End of March 2023 reconcilation</t>
  </si>
  <si>
    <t>RECEIPTS</t>
  </si>
  <si>
    <t>Annual budget</t>
  </si>
  <si>
    <t>31st March 2023</t>
  </si>
  <si>
    <t>Bus Shelters Contribution</t>
  </si>
  <si>
    <t>Cost of Living Crisis</t>
  </si>
  <si>
    <t>Current Acc:</t>
  </si>
  <si>
    <t>Community Emergency Plan</t>
  </si>
  <si>
    <t>Less chqs o/s</t>
  </si>
  <si>
    <t xml:space="preserve">DCC Grass Cutting </t>
  </si>
  <si>
    <t>Add pymts</t>
  </si>
  <si>
    <t>Grants/Donations</t>
  </si>
  <si>
    <t>Interst Skipton</t>
  </si>
  <si>
    <t>Interest (Deposit Account)</t>
  </si>
  <si>
    <t>Deposit Acc:</t>
  </si>
  <si>
    <t>Locality Funding</t>
  </si>
  <si>
    <t>Platinum Jubilee</t>
  </si>
  <si>
    <t>Miscellaneous</t>
  </si>
  <si>
    <t>Skipton</t>
  </si>
  <si>
    <t>P3</t>
  </si>
  <si>
    <t>Bal end March</t>
  </si>
  <si>
    <t>P3 grant</t>
  </si>
  <si>
    <t>Neighbourhood Plan</t>
  </si>
  <si>
    <t>BANK TOTAL</t>
  </si>
  <si>
    <t>SHDC - for Green Fund</t>
  </si>
  <si>
    <t>Sherford 106 (Brixstix)</t>
  </si>
  <si>
    <t>VAT Repayment</t>
  </si>
  <si>
    <t xml:space="preserve">Bal C/F </t>
  </si>
  <si>
    <t>Brixton 1908-2018</t>
  </si>
  <si>
    <t>BrixtonDevon Website</t>
  </si>
  <si>
    <t>ADD</t>
  </si>
  <si>
    <t>River Yealm Water Quality (set up)</t>
  </si>
  <si>
    <t>Total Receipts</t>
  </si>
  <si>
    <t>River Yealm Water Quality (annual 2022)</t>
  </si>
  <si>
    <t>less transfer</t>
  </si>
  <si>
    <t>s106 re FP26 restoration of stone wall</t>
  </si>
  <si>
    <t>s106 re Cofflete</t>
  </si>
  <si>
    <t>The Great Big Green Week</t>
  </si>
  <si>
    <t>MINUS</t>
  </si>
  <si>
    <t>Trees for Bees</t>
  </si>
  <si>
    <t>Total Payments</t>
  </si>
  <si>
    <t>YCE Grant 2021 (Bee Wild)</t>
  </si>
  <si>
    <t>YCE Grant 2022 (Bee Wild)</t>
  </si>
  <si>
    <t>Yealmpton Silverbridge Way Contrib</t>
  </si>
  <si>
    <t>Sub Total</t>
  </si>
  <si>
    <t xml:space="preserve">TOTAL </t>
  </si>
  <si>
    <t xml:space="preserve">Add </t>
  </si>
  <si>
    <t>BALANCED</t>
  </si>
  <si>
    <t>Precept</t>
  </si>
  <si>
    <t>Precept (2nd installment)</t>
  </si>
  <si>
    <t>Transfer to Lloyds</t>
  </si>
  <si>
    <t>Transfer to Skipton</t>
  </si>
  <si>
    <t>PAYMENTS</t>
  </si>
  <si>
    <t>Clerk</t>
  </si>
  <si>
    <t>Clerk Expenses</t>
  </si>
  <si>
    <t>Cheques not cashed</t>
  </si>
  <si>
    <t xml:space="preserve">Clerk Salary </t>
  </si>
  <si>
    <t>Clerk Office Allowance</t>
  </si>
  <si>
    <t>Clerk Training</t>
  </si>
  <si>
    <t xml:space="preserve">Councillor </t>
  </si>
  <si>
    <t>Councillor Expenses</t>
  </si>
  <si>
    <t>Cheques written this month</t>
  </si>
  <si>
    <t>Councillor Training</t>
  </si>
  <si>
    <t>Audit</t>
  </si>
  <si>
    <t>DD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</si>
  <si>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</si>
  <si>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</si>
  <si>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</si>
  <si>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</si>
  <si>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</si>
  <si>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</si>
  <si>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Room Hire</t>
  </si>
  <si>
    <t>S137</t>
  </si>
  <si>
    <t>SHDC Payroll</t>
  </si>
  <si>
    <t>SHDC Elections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</si>
  <si>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</si>
  <si>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</si>
  <si>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</si>
  <si>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</si>
  <si>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</si>
  <si>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</si>
  <si>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Cncl Voluntary Services</t>
  </si>
  <si>
    <t>Samaritans</t>
  </si>
  <si>
    <t>Citizens Advice South Hams</t>
  </si>
  <si>
    <t>Ivybridge Ring n Ride</t>
  </si>
  <si>
    <t>Brixton / Yealmpton Youth / Scouts</t>
  </si>
  <si>
    <t>Brixton / Yealmpton Brownies / Rainbows</t>
  </si>
  <si>
    <t>Elburton Brownies / Guides</t>
  </si>
  <si>
    <t>RBL - Parish Wreath</t>
  </si>
  <si>
    <t xml:space="preserve">St Marys Lighting </t>
  </si>
  <si>
    <t>Dementia Friendly Parishes</t>
  </si>
  <si>
    <t>Yealmpton &amp; Brixton Community Volunteers</t>
  </si>
  <si>
    <t>St Mary's - 6 x year group awards</t>
  </si>
  <si>
    <t>Chairman's Allowance</t>
  </si>
  <si>
    <t>Technology</t>
  </si>
  <si>
    <t>App Fees</t>
  </si>
  <si>
    <t>BPC Website</t>
  </si>
  <si>
    <t>BPC email addresses</t>
  </si>
  <si>
    <t xml:space="preserve">Zoom </t>
  </si>
  <si>
    <t>New village website</t>
  </si>
  <si>
    <t>Set up village website</t>
  </si>
  <si>
    <t>Hosting Fee / Domain name x 2</t>
  </si>
  <si>
    <t>Maintenance / Amenity Work</t>
  </si>
  <si>
    <t>Contractor Silverbridge Way Footpath</t>
  </si>
  <si>
    <t>Silverbridge Way (additional work)</t>
  </si>
  <si>
    <t>Contractor for grass</t>
  </si>
  <si>
    <t xml:space="preserve">General maintenance </t>
  </si>
  <si>
    <t>Maintain The Green</t>
  </si>
  <si>
    <t>Fill replacement tubs for The Green</t>
  </si>
  <si>
    <t>Highway Signs</t>
  </si>
  <si>
    <t>Highway Repairs</t>
  </si>
  <si>
    <t>Drainage Works</t>
  </si>
  <si>
    <t>Salt / Sand for Emergency use</t>
  </si>
  <si>
    <t>Printing</t>
  </si>
  <si>
    <t>Parish Publicity &amp; Newsletter</t>
  </si>
  <si>
    <t>BPC Projects</t>
  </si>
  <si>
    <t>Brixton Parish Environment Working Group</t>
  </si>
  <si>
    <t>Bee Friendly (YCE Grant)</t>
  </si>
  <si>
    <t>Brixstix Litter Bin Installation</t>
  </si>
  <si>
    <t>Chapter 8 Training</t>
  </si>
  <si>
    <t>FP 26 (s106 funding)</t>
  </si>
  <si>
    <t>Highways - Shed</t>
  </si>
  <si>
    <t>Community Emergency Plan  (DCC Grant)</t>
  </si>
  <si>
    <t>Local Council Award Scheme</t>
  </si>
  <si>
    <t>P3 Grant for strimmer</t>
  </si>
  <si>
    <t>Additonal footpath work</t>
  </si>
  <si>
    <t>Neigh / Sport &amp; Rec Plan Room Hire</t>
  </si>
  <si>
    <t>Telephone Boxes / Defibrilators</t>
  </si>
  <si>
    <t>Land at Cofflete</t>
  </si>
  <si>
    <t>Land at Cofflette (Comm Together Fund)</t>
  </si>
  <si>
    <t>Land at Cofflee (s106 funding)</t>
  </si>
  <si>
    <t>Owl Seat Refurb</t>
  </si>
  <si>
    <t>Queen's Platinum Jubilee</t>
  </si>
  <si>
    <t>River Yealm Water Quality (annual)</t>
  </si>
  <si>
    <t xml:space="preserve">Sherford </t>
  </si>
  <si>
    <t>Street Cleaning Equip (YCE Grant)</t>
  </si>
  <si>
    <t>Trees for Bees Grant (return of overpayment)</t>
  </si>
  <si>
    <t>VAS</t>
  </si>
  <si>
    <t>Village Improvements</t>
  </si>
  <si>
    <t>Village Noticeboard</t>
  </si>
  <si>
    <t>Victorian Lamppost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</si>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</sst>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.5"/>
      <color theme="1"/>
      <name val="Arial"/>
      <family val="2"/>
    </font>
    <font>
      <b/>
      <u/>
      <sz val="8"/>
      <color theme="1"/>
      <name val="Arial"/>
      <family val="2"/>
    </font>
    <font>
      <sz val="8.5"/>
      <color theme="1"/>
      <name val="Arial"/>
      <family val="2"/>
    </font>
    <font>
      <sz val="8.5"/>
      <color theme="1"/>
      <name val="Aeri"/>
    </font>
    <font>
      <sz val="8"/>
      <color theme="1"/>
      <name val="Arial"/>
      <family val="2"/>
    </font>
    <font>
      <sz val="8.5"/>
      <color rgb="FF00B050"/>
      <name val="Arial"/>
      <family val="2"/>
    </font>
    <font>
      <b/>
      <sz val="8"/>
      <color rgb="FF7030A0"/>
      <name val="Arial"/>
      <family val="2"/>
    </font>
    <font>
      <b/>
      <sz val="8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sz val="8"/>
      <color theme="9"/>
      <name val="Calibri"/>
      <family val="2"/>
      <scheme val="minor"/>
    </font>
    <font>
      <sz val="8"/>
      <color rgb="FF7030A0"/>
      <name val="Calibri"/>
      <family val="2"/>
      <scheme val="minor"/>
    </font>
    <font>
      <sz val="8"/>
      <color rgb="FF7030A0"/>
      <name val="Arial"/>
      <family val="2"/>
    </font>
    <font>
      <sz val="8.5"/>
      <color rgb="FF7030A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15" fontId="2" fillId="0" borderId="0" xfId="0" applyNumberFormat="1" applyFont="1"/>
    <xf numFmtId="0" fontId="3" fillId="0" borderId="0" xfId="0" applyFont="1"/>
    <xf numFmtId="0" fontId="4" fillId="0" borderId="0" xfId="0" applyFont="1"/>
    <xf numFmtId="44" fontId="5" fillId="0" borderId="0" xfId="1" applyFont="1"/>
    <xf numFmtId="0" fontId="6" fillId="2" borderId="0" xfId="0" applyFont="1" applyFill="1"/>
    <xf numFmtId="0" fontId="0" fillId="3" borderId="0" xfId="0" applyFill="1"/>
    <xf numFmtId="16" fontId="2" fillId="0" borderId="1" xfId="0" applyNumberFormat="1" applyFont="1" applyBorder="1"/>
    <xf numFmtId="0" fontId="2" fillId="0" borderId="2" xfId="0" applyFont="1" applyBorder="1"/>
    <xf numFmtId="0" fontId="7" fillId="0" borderId="0" xfId="0" applyFont="1"/>
    <xf numFmtId="44" fontId="8" fillId="2" borderId="0" xfId="1" applyFont="1" applyFill="1"/>
    <xf numFmtId="0" fontId="7" fillId="0" borderId="3" xfId="0" applyFont="1" applyBorder="1"/>
    <xf numFmtId="0" fontId="7" fillId="0" borderId="4" xfId="0" applyFont="1" applyBorder="1"/>
    <xf numFmtId="0" fontId="2" fillId="0" borderId="3" xfId="0" applyFont="1" applyBorder="1"/>
    <xf numFmtId="44" fontId="7" fillId="0" borderId="4" xfId="1" applyFont="1" applyBorder="1"/>
    <xf numFmtId="0" fontId="9" fillId="0" borderId="3" xfId="0" applyFont="1" applyBorder="1"/>
    <xf numFmtId="44" fontId="9" fillId="0" borderId="5" xfId="1" applyFont="1" applyBorder="1"/>
    <xf numFmtId="0" fontId="9" fillId="0" borderId="6" xfId="0" applyFont="1" applyBorder="1"/>
    <xf numFmtId="44" fontId="9" fillId="0" borderId="7" xfId="0" applyNumberFormat="1" applyFont="1" applyBorder="1"/>
    <xf numFmtId="0" fontId="10" fillId="0" borderId="3" xfId="0" applyFont="1" applyBorder="1"/>
    <xf numFmtId="0" fontId="11" fillId="0" borderId="3" xfId="0" applyFont="1" applyBorder="1"/>
    <xf numFmtId="44" fontId="11" fillId="0" borderId="4" xfId="1" applyFont="1" applyBorder="1"/>
    <xf numFmtId="14" fontId="2" fillId="0" borderId="3" xfId="0" applyNumberFormat="1" applyFont="1" applyBorder="1"/>
    <xf numFmtId="0" fontId="2" fillId="4" borderId="8" xfId="0" applyFont="1" applyFill="1" applyBorder="1"/>
    <xf numFmtId="44" fontId="2" fillId="4" borderId="7" xfId="1" applyFont="1" applyFill="1" applyBorder="1"/>
    <xf numFmtId="0" fontId="2" fillId="0" borderId="0" xfId="0" applyFont="1"/>
    <xf numFmtId="8" fontId="2" fillId="0" borderId="0" xfId="0" applyNumberFormat="1" applyFont="1"/>
    <xf numFmtId="0" fontId="12" fillId="0" borderId="0" xfId="0" applyFont="1"/>
    <xf numFmtId="0" fontId="13" fillId="0" borderId="0" xfId="0" applyFont="1"/>
    <xf numFmtId="44" fontId="13" fillId="0" borderId="0" xfId="0" applyNumberFormat="1" applyFont="1"/>
    <xf numFmtId="44" fontId="7" fillId="0" borderId="0" xfId="1" applyFont="1"/>
    <xf numFmtId="0" fontId="11" fillId="0" borderId="0" xfId="0" applyFont="1"/>
    <xf numFmtId="44" fontId="11" fillId="0" borderId="9" xfId="0" applyNumberFormat="1" applyFont="1" applyBorder="1"/>
    <xf numFmtId="44" fontId="11" fillId="0" borderId="0" xfId="0" applyNumberFormat="1" applyFont="1"/>
    <xf numFmtId="0" fontId="14" fillId="0" borderId="0" xfId="0" applyFont="1"/>
    <xf numFmtId="44" fontId="14" fillId="0" borderId="0" xfId="0" applyNumberFormat="1" applyFont="1"/>
    <xf numFmtId="0" fontId="2" fillId="0" borderId="0" xfId="0" applyFont="1" applyAlignment="1">
      <alignment horizontal="right"/>
    </xf>
    <xf numFmtId="44" fontId="3" fillId="0" borderId="9" xfId="1" applyFont="1" applyBorder="1"/>
    <xf numFmtId="44" fontId="8" fillId="2" borderId="9" xfId="1" applyFont="1" applyFill="1" applyBorder="1"/>
    <xf numFmtId="0" fontId="7" fillId="4" borderId="0" xfId="0" applyFont="1" applyFill="1"/>
    <xf numFmtId="8" fontId="2" fillId="4" borderId="0" xfId="0" applyNumberFormat="1" applyFont="1" applyFill="1"/>
    <xf numFmtId="44" fontId="5" fillId="0" borderId="0" xfId="1" applyFont="1" applyBorder="1"/>
    <xf numFmtId="0" fontId="15" fillId="0" borderId="0" xfId="0" applyFont="1" applyAlignment="1">
      <alignment horizontal="center"/>
    </xf>
    <xf numFmtId="44" fontId="8" fillId="2" borderId="0" xfId="1" applyFont="1" applyFill="1" applyBorder="1"/>
    <xf numFmtId="0" fontId="0" fillId="2" borderId="0" xfId="0" applyFill="1"/>
    <xf numFmtId="0" fontId="16" fillId="0" borderId="0" xfId="0" applyFont="1"/>
    <xf numFmtId="164" fontId="16" fillId="0" borderId="0" xfId="0" applyNumberFormat="1" applyFont="1"/>
    <xf numFmtId="164" fontId="10" fillId="0" borderId="0" xfId="0" applyNumberFormat="1" applyFont="1"/>
    <xf numFmtId="0" fontId="5" fillId="2" borderId="0" xfId="0" applyFont="1" applyFill="1"/>
    <xf numFmtId="0" fontId="5" fillId="0" borderId="0" xfId="0" applyFont="1"/>
    <xf numFmtId="44" fontId="16" fillId="0" borderId="0" xfId="1" applyFont="1" applyBorder="1"/>
    <xf numFmtId="1" fontId="17" fillId="0" borderId="0" xfId="1" applyNumberFormat="1" applyFont="1"/>
    <xf numFmtId="1" fontId="16" fillId="0" borderId="0" xfId="0" applyNumberFormat="1" applyFont="1"/>
    <xf numFmtId="44" fontId="16" fillId="0" borderId="9" xfId="1" applyFont="1" applyBorder="1"/>
    <xf numFmtId="0" fontId="17" fillId="0" borderId="0" xfId="1" applyNumberFormat="1" applyFont="1"/>
    <xf numFmtId="44" fontId="10" fillId="0" borderId="0" xfId="0" applyNumberFormat="1" applyFont="1"/>
    <xf numFmtId="1" fontId="18" fillId="0" borderId="0" xfId="0" applyNumberFormat="1" applyFont="1"/>
    <xf numFmtId="44" fontId="18" fillId="0" borderId="0" xfId="1" applyFont="1"/>
    <xf numFmtId="44" fontId="18" fillId="0" borderId="0" xfId="1" applyFont="1" applyBorder="1"/>
    <xf numFmtId="0" fontId="18" fillId="0" borderId="0" xfId="0" applyFont="1" applyAlignment="1">
      <alignment horizontal="right"/>
    </xf>
    <xf numFmtId="44" fontId="18" fillId="0" borderId="0" xfId="1" applyFont="1" applyFill="1" applyBorder="1"/>
    <xf numFmtId="0" fontId="18" fillId="0" borderId="0" xfId="0" applyFont="1"/>
    <xf numFmtId="44" fontId="18" fillId="0" borderId="9" xfId="1" applyFont="1" applyFill="1" applyBorder="1"/>
    <xf numFmtId="0" fontId="0" fillId="0" borderId="0" xfId="0" applyAlignment="1">
      <alignment horizontal="right"/>
    </xf>
    <xf numFmtId="0" fontId="19" fillId="0" borderId="0" xfId="0" applyFont="1"/>
    <xf numFmtId="44" fontId="20" fillId="0" borderId="0" xfId="1" applyFont="1" applyBorder="1"/>
    <xf numFmtId="44" fontId="20" fillId="0" borderId="0" xfId="0" applyNumberFormat="1" applyFont="1"/>
    <xf numFmtId="44" fontId="5" fillId="2" borderId="0" xfId="1" applyFont="1" applyFill="1"/>
    <xf numFmtId="44" fontId="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tabSelected="1" workbookViewId="0">
      <selection activeCell="K13" sqref="K13"/>
    </sheetView>
  </sheetViews>
  <sheetFormatPr defaultRowHeight="15"/>
  <cols>
    <col min="1" max="1" width="30.7109375" customWidth="1"/>
    <col min="2" max="2" width="12.28515625" customWidth="1"/>
    <col min="3" max="3" width="11.7109375" customWidth="1"/>
    <col min="5" max="5" width="10.42578125" customWidth="1"/>
    <col min="6" max="6" width="1.42578125" customWidth="1"/>
    <col min="8" max="8" width="11.7109375" customWidth="1"/>
  </cols>
  <sheetData>
    <row r="1" spans="1:8" ht="15.75" thickBot="1">
      <c r="A1" s="1" t="s">
        <v>0</v>
      </c>
      <c r="B1" s="2"/>
      <c r="C1" s="2"/>
      <c r="D1" s="2"/>
    </row>
    <row r="2" spans="1:8">
      <c r="A2" s="3" t="s">
        <v>1</v>
      </c>
      <c r="B2" s="4"/>
      <c r="C2" s="4"/>
      <c r="D2" s="4"/>
      <c r="E2" s="5" t="s">
        <v>2</v>
      </c>
      <c r="F2" s="6"/>
      <c r="G2" s="7" t="s">
        <v>3</v>
      </c>
      <c r="H2" s="8"/>
    </row>
    <row r="3" spans="1:8">
      <c r="A3" s="9" t="s">
        <v>4</v>
      </c>
      <c r="B3" s="4"/>
      <c r="C3" s="4"/>
      <c r="D3" s="4"/>
      <c r="E3" s="10">
        <v>520</v>
      </c>
      <c r="F3" s="6"/>
      <c r="G3" s="11"/>
      <c r="H3" s="12"/>
    </row>
    <row r="4" spans="1:8">
      <c r="A4" s="9" t="s">
        <v>5</v>
      </c>
      <c r="B4" s="4">
        <v>1012.04</v>
      </c>
      <c r="C4" s="4"/>
      <c r="D4" s="4"/>
      <c r="E4" s="10"/>
      <c r="F4" s="6"/>
      <c r="G4" s="13" t="s">
        <v>6</v>
      </c>
      <c r="H4" s="14">
        <v>24888.85</v>
      </c>
    </row>
    <row r="5" spans="1:8" ht="15.75" thickBot="1">
      <c r="A5" s="9" t="s">
        <v>7</v>
      </c>
      <c r="B5" s="4">
        <v>332</v>
      </c>
      <c r="C5" s="4"/>
      <c r="D5" s="4"/>
      <c r="E5" s="10"/>
      <c r="F5" s="6"/>
      <c r="G5" s="15" t="s">
        <v>8</v>
      </c>
      <c r="H5" s="16">
        <f>SUM(H43+H50)</f>
        <v>557.64</v>
      </c>
    </row>
    <row r="6" spans="1:8" ht="15.75" thickBot="1">
      <c r="A6" s="9" t="s">
        <v>9</v>
      </c>
      <c r="B6" s="4">
        <v>556</v>
      </c>
      <c r="C6" s="4"/>
      <c r="D6" s="4"/>
      <c r="E6" s="10"/>
      <c r="F6" s="6"/>
      <c r="G6" s="17" t="s">
        <v>10</v>
      </c>
      <c r="H6" s="18">
        <f>SUM(H37)</f>
        <v>0</v>
      </c>
    </row>
    <row r="7" spans="1:8">
      <c r="A7" s="9" t="s">
        <v>11</v>
      </c>
      <c r="B7" s="4"/>
      <c r="C7" s="4"/>
      <c r="D7" s="4"/>
      <c r="E7" s="10"/>
      <c r="F7" s="6"/>
      <c r="G7" s="19"/>
      <c r="H7" s="14">
        <f>SUM(H4-H5+H6)</f>
        <v>24331.21</v>
      </c>
    </row>
    <row r="8" spans="1:8">
      <c r="A8" s="9" t="s">
        <v>12</v>
      </c>
      <c r="B8" s="4">
        <v>1144.18</v>
      </c>
      <c r="C8" s="4"/>
      <c r="D8" s="4"/>
      <c r="E8" s="10">
        <v>340</v>
      </c>
      <c r="F8" s="6"/>
      <c r="G8" s="20"/>
      <c r="H8" s="21"/>
    </row>
    <row r="9" spans="1:8">
      <c r="A9" s="9" t="s">
        <v>13</v>
      </c>
      <c r="B9" s="4">
        <v>4.2</v>
      </c>
      <c r="C9" s="4"/>
      <c r="D9" s="4"/>
      <c r="E9" s="10">
        <v>5</v>
      </c>
      <c r="F9" s="6"/>
      <c r="G9" s="13" t="s">
        <v>14</v>
      </c>
      <c r="H9" s="14">
        <v>2216.0700000000002</v>
      </c>
    </row>
    <row r="10" spans="1:8">
      <c r="A10" s="9" t="s">
        <v>15</v>
      </c>
      <c r="B10" s="4">
        <v>1900</v>
      </c>
      <c r="C10" s="4"/>
      <c r="D10" s="4"/>
      <c r="E10" s="10"/>
      <c r="F10" s="6"/>
      <c r="G10" s="13"/>
      <c r="H10" s="14"/>
    </row>
    <row r="11" spans="1:8">
      <c r="A11" s="9" t="s">
        <v>16</v>
      </c>
      <c r="B11" s="4">
        <v>120</v>
      </c>
      <c r="C11" s="4"/>
      <c r="D11" s="4"/>
      <c r="E11" s="10"/>
      <c r="F11" s="6"/>
      <c r="G11" s="13"/>
      <c r="H11" s="14"/>
    </row>
    <row r="12" spans="1:8">
      <c r="A12" s="9" t="s">
        <v>17</v>
      </c>
      <c r="B12" s="4"/>
      <c r="C12" s="4"/>
      <c r="D12" s="4"/>
      <c r="E12" s="10"/>
      <c r="F12" s="6"/>
      <c r="G12" s="13" t="s">
        <v>18</v>
      </c>
      <c r="H12" s="14">
        <v>79785.84</v>
      </c>
    </row>
    <row r="13" spans="1:8">
      <c r="A13" s="9" t="s">
        <v>19</v>
      </c>
      <c r="B13" s="4">
        <v>1200</v>
      </c>
      <c r="C13" s="4"/>
      <c r="D13" s="4"/>
      <c r="E13" s="10"/>
      <c r="F13" s="6"/>
      <c r="G13" s="13" t="s">
        <v>20</v>
      </c>
      <c r="H13" s="14"/>
    </row>
    <row r="14" spans="1:8">
      <c r="A14" s="9" t="s">
        <v>21</v>
      </c>
      <c r="B14" s="4"/>
      <c r="C14" s="4"/>
      <c r="D14" s="4"/>
      <c r="E14" s="10"/>
      <c r="F14" s="6"/>
      <c r="G14" s="22"/>
      <c r="H14" s="14"/>
    </row>
    <row r="15" spans="1:8" ht="15.75" thickBot="1">
      <c r="A15" s="9" t="s">
        <v>22</v>
      </c>
      <c r="B15" s="4"/>
      <c r="C15" s="4"/>
      <c r="D15" s="4"/>
      <c r="E15" s="10"/>
      <c r="F15" s="6"/>
      <c r="G15" s="23" t="s">
        <v>23</v>
      </c>
      <c r="H15" s="24">
        <f>SUM(H7:H13)</f>
        <v>106333.12</v>
      </c>
    </row>
    <row r="16" spans="1:8">
      <c r="A16" s="9" t="s">
        <v>24</v>
      </c>
      <c r="B16" s="4">
        <v>1000</v>
      </c>
      <c r="C16" s="4"/>
      <c r="D16" s="4"/>
      <c r="E16" s="10"/>
      <c r="F16" s="6"/>
      <c r="G16" s="11"/>
      <c r="H16" s="14"/>
    </row>
    <row r="17" spans="1:8">
      <c r="A17" s="9" t="s">
        <v>25</v>
      </c>
      <c r="B17" s="4"/>
      <c r="C17" s="4"/>
      <c r="D17" s="4"/>
      <c r="E17" s="10"/>
      <c r="F17" s="6"/>
    </row>
    <row r="18" spans="1:8">
      <c r="A18" s="9" t="s">
        <v>26</v>
      </c>
      <c r="B18" s="4">
        <v>3540.87</v>
      </c>
      <c r="C18" s="4"/>
      <c r="D18" s="4"/>
      <c r="E18" s="10">
        <v>1500</v>
      </c>
      <c r="F18" s="6"/>
      <c r="G18" s="25" t="s">
        <v>27</v>
      </c>
      <c r="H18" s="26">
        <v>94238.76</v>
      </c>
    </row>
    <row r="19" spans="1:8">
      <c r="A19" s="9" t="s">
        <v>28</v>
      </c>
      <c r="B19" s="4">
        <v>244.47</v>
      </c>
      <c r="C19" s="4"/>
      <c r="D19" s="4"/>
      <c r="E19" s="10"/>
      <c r="F19" s="6"/>
      <c r="G19" s="27"/>
      <c r="H19" s="27"/>
    </row>
    <row r="20" spans="1:8">
      <c r="A20" s="9" t="s">
        <v>29</v>
      </c>
      <c r="B20" s="4">
        <v>53</v>
      </c>
      <c r="C20" s="4"/>
      <c r="D20" s="4"/>
      <c r="E20" s="10"/>
      <c r="F20" s="6"/>
      <c r="G20" s="28" t="s">
        <v>30</v>
      </c>
      <c r="H20" s="29"/>
    </row>
    <row r="21" spans="1:8">
      <c r="A21" s="9" t="s">
        <v>31</v>
      </c>
      <c r="B21" s="4">
        <v>5492.57</v>
      </c>
      <c r="C21" s="4"/>
      <c r="D21" s="4"/>
      <c r="E21" s="10"/>
      <c r="F21" s="6"/>
      <c r="G21" s="28" t="s">
        <v>32</v>
      </c>
      <c r="H21" s="29">
        <f>SUM(B36)</f>
        <v>57190.33</v>
      </c>
    </row>
    <row r="22" spans="1:8">
      <c r="A22" s="9" t="s">
        <v>33</v>
      </c>
      <c r="B22" s="4">
        <v>550</v>
      </c>
      <c r="C22" s="4"/>
      <c r="D22" s="4"/>
      <c r="E22" s="10"/>
      <c r="F22" s="6"/>
      <c r="G22" s="9" t="s">
        <v>34</v>
      </c>
      <c r="H22" s="30"/>
    </row>
    <row r="23" spans="1:8">
      <c r="A23" s="9" t="s">
        <v>35</v>
      </c>
      <c r="B23" s="4"/>
      <c r="C23" s="4"/>
      <c r="D23" s="4"/>
      <c r="E23" s="10"/>
      <c r="F23" s="6"/>
      <c r="G23" s="31"/>
      <c r="H23" s="32">
        <f>SUM(H21:H22)</f>
        <v>57190.33</v>
      </c>
    </row>
    <row r="24" spans="1:8">
      <c r="A24" s="9" t="s">
        <v>36</v>
      </c>
      <c r="B24" s="4"/>
      <c r="C24" s="4"/>
      <c r="D24" s="4"/>
      <c r="E24" s="10"/>
      <c r="F24" s="6"/>
      <c r="G24" s="31"/>
      <c r="H24" s="33"/>
    </row>
    <row r="25" spans="1:8">
      <c r="A25" s="9" t="s">
        <v>37</v>
      </c>
      <c r="B25" s="4">
        <v>1100</v>
      </c>
      <c r="C25" s="4"/>
      <c r="D25" s="4"/>
      <c r="E25" s="10"/>
      <c r="F25" s="6"/>
      <c r="G25" s="34" t="s">
        <v>38</v>
      </c>
      <c r="H25" s="34"/>
    </row>
    <row r="26" spans="1:8">
      <c r="A26" s="9" t="s">
        <v>39</v>
      </c>
      <c r="B26" s="4">
        <v>1000</v>
      </c>
      <c r="C26" s="4"/>
      <c r="D26" s="4"/>
      <c r="E26" s="10"/>
      <c r="F26" s="6"/>
      <c r="G26" s="34" t="s">
        <v>40</v>
      </c>
      <c r="H26" s="35">
        <f>SUM(B139)</f>
        <v>45095.97</v>
      </c>
    </row>
    <row r="27" spans="1:8">
      <c r="A27" s="9" t="s">
        <v>41</v>
      </c>
      <c r="B27" s="4">
        <v>400</v>
      </c>
      <c r="C27" s="4"/>
      <c r="D27" s="4"/>
      <c r="E27" s="10"/>
      <c r="F27" s="6"/>
      <c r="G27" s="9" t="s">
        <v>34</v>
      </c>
      <c r="H27" s="30"/>
    </row>
    <row r="28" spans="1:8">
      <c r="A28" s="9" t="s">
        <v>42</v>
      </c>
      <c r="B28" s="4">
        <v>400</v>
      </c>
      <c r="C28" s="4"/>
      <c r="D28" s="4"/>
      <c r="E28" s="10"/>
      <c r="F28" s="6"/>
      <c r="G28" s="31"/>
      <c r="H28" s="32">
        <f>SUM(H26)-H27</f>
        <v>45095.97</v>
      </c>
    </row>
    <row r="29" spans="1:8">
      <c r="A29" s="9" t="s">
        <v>43</v>
      </c>
      <c r="B29" s="4">
        <v>896</v>
      </c>
      <c r="C29" s="4"/>
      <c r="D29" s="4"/>
      <c r="E29" s="10">
        <v>720</v>
      </c>
      <c r="F29" s="6"/>
      <c r="G29" s="31"/>
      <c r="H29" s="31"/>
    </row>
    <row r="30" spans="1:8">
      <c r="A30" s="36" t="s">
        <v>44</v>
      </c>
      <c r="B30" s="37">
        <f>SUM(B3:B29)</f>
        <v>20945.330000000002</v>
      </c>
      <c r="C30" s="4"/>
      <c r="D30" s="4"/>
      <c r="E30" s="38">
        <f>SUM(E3:E29)</f>
        <v>3085</v>
      </c>
      <c r="F30" s="6"/>
      <c r="G30" s="39" t="s">
        <v>45</v>
      </c>
      <c r="H30" s="40">
        <f>SUM(H18+H23-H28)</f>
        <v>106333.12</v>
      </c>
    </row>
    <row r="31" spans="1:8">
      <c r="A31" s="36" t="s">
        <v>46</v>
      </c>
      <c r="B31" s="41"/>
      <c r="C31" s="4"/>
      <c r="D31" s="4"/>
      <c r="E31" s="10"/>
      <c r="F31" s="6"/>
      <c r="G31" s="31"/>
      <c r="H31" s="42" t="s">
        <v>47</v>
      </c>
    </row>
    <row r="32" spans="1:8">
      <c r="A32" s="9" t="s">
        <v>48</v>
      </c>
      <c r="B32" s="4">
        <v>18122.5</v>
      </c>
      <c r="C32" s="4"/>
      <c r="D32" s="4"/>
      <c r="E32" s="43"/>
      <c r="F32" s="6"/>
      <c r="G32" s="31"/>
      <c r="H32" s="31"/>
    </row>
    <row r="33" spans="1:8">
      <c r="A33" s="9" t="s">
        <v>49</v>
      </c>
      <c r="B33" s="4">
        <v>18122.5</v>
      </c>
      <c r="C33" s="4"/>
      <c r="D33" s="4"/>
      <c r="E33" s="44"/>
      <c r="F33" s="6"/>
    </row>
    <row r="34" spans="1:8">
      <c r="A34" s="9" t="s">
        <v>50</v>
      </c>
      <c r="B34" s="4"/>
      <c r="C34" s="4"/>
      <c r="D34" s="4"/>
      <c r="E34" s="44"/>
      <c r="F34" s="6"/>
      <c r="G34" s="45"/>
    </row>
    <row r="35" spans="1:8">
      <c r="A35" s="9" t="s">
        <v>51</v>
      </c>
      <c r="B35" s="4"/>
      <c r="C35" s="4"/>
      <c r="D35" s="4"/>
      <c r="E35" s="44"/>
      <c r="F35" s="6"/>
      <c r="G35" s="45"/>
      <c r="H35" s="46"/>
    </row>
    <row r="36" spans="1:8">
      <c r="A36" s="36" t="s">
        <v>32</v>
      </c>
      <c r="B36" s="37">
        <f>SUM(B30:B34)</f>
        <v>57190.33</v>
      </c>
      <c r="C36" s="4"/>
      <c r="D36" s="4"/>
      <c r="E36" s="44"/>
      <c r="F36" s="6"/>
      <c r="G36" s="45"/>
      <c r="H36" s="46"/>
    </row>
    <row r="37" spans="1:8">
      <c r="A37" s="9"/>
      <c r="B37" s="4"/>
      <c r="C37" s="4"/>
      <c r="D37" s="4"/>
      <c r="E37" s="44"/>
      <c r="F37" s="6"/>
      <c r="G37" s="31"/>
      <c r="H37" s="47"/>
    </row>
    <row r="38" spans="1:8">
      <c r="A38" s="3" t="s">
        <v>52</v>
      </c>
      <c r="B38" s="4"/>
      <c r="C38" s="4"/>
      <c r="D38" s="4"/>
      <c r="E38" s="48"/>
      <c r="F38" s="6"/>
    </row>
    <row r="39" spans="1:8">
      <c r="A39" s="25" t="s">
        <v>53</v>
      </c>
      <c r="B39" s="49"/>
      <c r="C39" s="49"/>
      <c r="D39" s="49"/>
      <c r="E39" s="48"/>
      <c r="F39" s="6"/>
    </row>
    <row r="40" spans="1:8">
      <c r="A40" s="9" t="s">
        <v>54</v>
      </c>
      <c r="B40" s="4">
        <v>592.29999999999995</v>
      </c>
      <c r="C40" s="4">
        <v>559.05999999999995</v>
      </c>
      <c r="D40" s="4">
        <v>33.24</v>
      </c>
      <c r="E40" s="10">
        <v>750</v>
      </c>
      <c r="F40" s="6"/>
      <c r="G40" s="45" t="s">
        <v>55</v>
      </c>
      <c r="H40" s="50"/>
    </row>
    <row r="41" spans="1:8">
      <c r="A41" s="9" t="s">
        <v>56</v>
      </c>
      <c r="B41" s="4">
        <v>13609.44</v>
      </c>
      <c r="C41" s="4">
        <v>13609.44</v>
      </c>
      <c r="D41" s="4"/>
      <c r="E41" s="10">
        <v>13000</v>
      </c>
      <c r="F41" s="6"/>
      <c r="G41" s="45">
        <v>2175</v>
      </c>
      <c r="H41" s="50">
        <v>34.99</v>
      </c>
    </row>
    <row r="42" spans="1:8">
      <c r="A42" s="9" t="s">
        <v>57</v>
      </c>
      <c r="B42" s="4">
        <v>330</v>
      </c>
      <c r="C42" s="4">
        <v>330</v>
      </c>
      <c r="D42" s="4"/>
      <c r="E42" s="10">
        <v>240</v>
      </c>
      <c r="F42" s="6"/>
      <c r="G42" s="51">
        <v>2180</v>
      </c>
      <c r="H42" s="50">
        <v>39.08</v>
      </c>
    </row>
    <row r="43" spans="1:8">
      <c r="A43" s="9" t="s">
        <v>58</v>
      </c>
      <c r="B43" s="4"/>
      <c r="C43" s="4"/>
      <c r="D43" s="4"/>
      <c r="E43" s="10">
        <v>150</v>
      </c>
      <c r="F43" s="6"/>
      <c r="G43" s="52"/>
      <c r="H43" s="53">
        <f>SUM(H41:H42)</f>
        <v>74.069999999999993</v>
      </c>
    </row>
    <row r="44" spans="1:8">
      <c r="A44" s="9"/>
      <c r="B44" s="4"/>
      <c r="C44" s="4"/>
      <c r="D44" s="4"/>
      <c r="E44" s="10"/>
      <c r="F44" s="6"/>
      <c r="G44" s="54"/>
      <c r="H44" s="55"/>
    </row>
    <row r="45" spans="1:8">
      <c r="A45" s="25" t="s">
        <v>59</v>
      </c>
      <c r="B45" s="4"/>
      <c r="C45" s="4"/>
      <c r="D45" s="4"/>
      <c r="E45" s="10"/>
      <c r="F45" s="6"/>
    </row>
    <row r="46" spans="1:8">
      <c r="A46" s="9" t="s">
        <v>60</v>
      </c>
      <c r="B46" s="4">
        <v>116.64</v>
      </c>
      <c r="C46" s="4">
        <v>116.64</v>
      </c>
      <c r="D46" s="4"/>
      <c r="E46" s="10">
        <v>450</v>
      </c>
      <c r="F46" s="6"/>
      <c r="G46" s="56" t="s">
        <v>61</v>
      </c>
      <c r="H46" s="57"/>
    </row>
    <row r="47" spans="1:8">
      <c r="A47" s="9" t="s">
        <v>62</v>
      </c>
      <c r="B47" s="4">
        <v>93.04</v>
      </c>
      <c r="C47" s="4">
        <v>79.040000000000006</v>
      </c>
      <c r="D47" s="4">
        <v>14</v>
      </c>
      <c r="E47" s="10">
        <v>300</v>
      </c>
      <c r="F47" s="6"/>
      <c r="G47" s="56">
        <v>2182</v>
      </c>
      <c r="H47" s="57">
        <v>36.99</v>
      </c>
    </row>
    <row r="48" spans="1:8">
      <c r="A48" s="9"/>
      <c r="B48" s="4"/>
      <c r="C48" s="4"/>
      <c r="D48" s="4"/>
      <c r="E48" s="10"/>
      <c r="F48" s="6"/>
      <c r="G48" s="56">
        <v>2183</v>
      </c>
      <c r="H48" s="58">
        <v>326.58</v>
      </c>
    </row>
    <row r="49" spans="1:8">
      <c r="A49" s="25" t="s">
        <v>63</v>
      </c>
      <c r="B49" s="4"/>
      <c r="C49" s="4"/>
      <c r="D49" s="4"/>
      <c r="E49" s="10"/>
      <c r="F49" s="6"/>
      <c r="G49" s="59" t="s">
        <v>64</v>
      </c>
      <c r="H49" s="60">
        <v>120</v>
      </c>
    </row>
    <row r="50" spans="1:8">
      <c r="A50" s="9" t="s">
        <v>65</v>
      </c>
      <c r="B50" s="4">
        <v>150</v>
      </c>
      <c r="C50" s="4">
        <v>150</v>
      </c>
      <c r="D50" s="4"/>
      <c r="E50" s="10">
        <v>175</v>
      </c>
      <c r="F50" s="6"/>
      <c r="G50" s="61"/>
      <c r="H50" s="62">
        <f>SUM(H47:H49)</f>
        <v>483.57</v>
      </c>
    </row>
    <row r="51" spans="1:8">
      <c r="A51" s="9" t="s">
        <v>66</v>
      </c>
      <c r="B51" s="4">
        <v>240</v>
      </c>
      <c r="C51" s="4">
        <v>200</v>
      </c>
      <c r="D51" s="4">
        <v>40</v>
      </c>
      <c r="E51" s="10">
        <v>260</v>
      </c>
      <c r="F51" s="6"/>
    </row>
    <row r="52" spans="1:8">
      <c r="A52" s="25" t="s">
        <v>67</v>
      </c>
      <c r="B52" s="4"/>
      <c r="C52" s="4"/>
      <c r="D52" s="4"/>
      <c r="E52" s="10"/>
      <c r="F52" s="6"/>
      <c r="G52" s="59"/>
      <c r="H52" s="58"/>
    </row>
    <row r="53" spans="1:8">
      <c r="A53" s="9" t="s">
        <v>68</v>
      </c>
      <c r="B53" s="4">
        <v>1328.6</v>
      </c>
      <c r="C53" s="4">
        <v>1328.6</v>
      </c>
      <c r="D53" s="4"/>
      <c r="E53" s="10">
        <v>1500</v>
      </c>
      <c r="F53" s="6"/>
      <c r="G53" s="63"/>
      <c r="H53" s="55"/>
    </row>
    <row r="54" spans="1:8">
      <c r="A54" s="9" t="s">
        <v>69</v>
      </c>
      <c r="B54" s="4">
        <v>482.97</v>
      </c>
      <c r="C54" s="4">
        <v>482.97</v>
      </c>
      <c r="D54" s="4"/>
      <c r="E54" s="10">
        <v>600</v>
      </c>
      <c r="F54" s="6"/>
    </row>
    <row r="55" spans="1:8">
      <c r="A55" s="9" t="s">
        <v>70</v>
      </c>
      <c r="B55" s="4"/>
      <c r="C55" s="4"/>
      <c r="D55" s="4"/>
      <c r="E55" s="10">
        <v>500</v>
      </c>
      <c r="F55" s="6"/>
    </row>
    <row r="56" spans="1:8">
      <c r="A56" s="9" t="s">
        <v>71</v>
      </c>
      <c r="B56" s="4">
        <v>162.5</v>
      </c>
      <c r="C56" s="4">
        <v>162.5</v>
      </c>
      <c r="D56" s="4"/>
      <c r="E56" s="10">
        <v>180</v>
      </c>
      <c r="F56" s="6"/>
    </row>
    <row r="57" spans="1:8">
      <c r="A57" s="9" t="s">
        <v>72</v>
      </c>
      <c r="B57" s="4"/>
      <c r="C57" s="4"/>
      <c r="D57" s="4"/>
      <c r="E57" s="10"/>
      <c r="F57" s="6"/>
    </row>
    <row r="58" spans="1:8">
      <c r="A58" s="9" t="s">
        <v>73</v>
      </c>
      <c r="B58" s="4">
        <v>120</v>
      </c>
      <c r="C58" s="4">
        <v>100</v>
      </c>
      <c r="D58" s="4">
        <v>20</v>
      </c>
      <c r="E58" s="10">
        <v>140</v>
      </c>
      <c r="F58" s="6"/>
      <c r="G58" s="64"/>
      <c r="H58" s="57"/>
    </row>
    <row r="59" spans="1:8">
      <c r="A59" s="9" t="s">
        <v>74</v>
      </c>
      <c r="B59" s="4"/>
      <c r="C59" s="4"/>
      <c r="D59" s="4"/>
      <c r="E59" s="10"/>
      <c r="F59" s="6"/>
      <c r="G59" s="64"/>
      <c r="H59" s="57"/>
    </row>
    <row r="60" spans="1:8">
      <c r="A60" s="9"/>
      <c r="B60" s="4"/>
      <c r="C60" s="4"/>
      <c r="D60" s="4"/>
      <c r="E60" s="10"/>
      <c r="F60" s="6"/>
      <c r="G60" s="64"/>
      <c r="H60" s="57"/>
    </row>
    <row r="61" spans="1:8">
      <c r="A61" s="25" t="s">
        <v>75</v>
      </c>
      <c r="B61" s="4"/>
      <c r="C61" s="4"/>
      <c r="D61" s="4"/>
      <c r="E61" s="10"/>
      <c r="F61" s="6"/>
      <c r="H61" s="65"/>
    </row>
    <row r="62" spans="1:8">
      <c r="A62" s="9" t="s">
        <v>76</v>
      </c>
      <c r="B62" s="4">
        <v>549.38</v>
      </c>
      <c r="C62" s="4">
        <v>486</v>
      </c>
      <c r="D62" s="4">
        <v>63.38</v>
      </c>
      <c r="E62" s="10">
        <v>500</v>
      </c>
      <c r="F62" s="6"/>
    </row>
    <row r="63" spans="1:8">
      <c r="A63" s="9" t="s">
        <v>77</v>
      </c>
      <c r="B63" s="4"/>
      <c r="C63" s="4"/>
      <c r="D63" s="4"/>
      <c r="E63" s="10">
        <v>10</v>
      </c>
      <c r="F63" s="6"/>
    </row>
    <row r="64" spans="1:8">
      <c r="A64" s="9" t="s">
        <v>78</v>
      </c>
      <c r="B64" s="4">
        <v>177</v>
      </c>
      <c r="C64" s="4">
        <v>177</v>
      </c>
      <c r="D64" s="4"/>
      <c r="E64" s="10">
        <v>180</v>
      </c>
      <c r="F64" s="6"/>
    </row>
    <row r="65" spans="1:8">
      <c r="A65" s="9" t="s">
        <v>79</v>
      </c>
      <c r="B65" s="4">
        <v>40</v>
      </c>
      <c r="C65" s="4">
        <v>40</v>
      </c>
      <c r="D65" s="4"/>
      <c r="E65" s="10">
        <v>50</v>
      </c>
      <c r="F65" s="6"/>
    </row>
    <row r="66" spans="1:8">
      <c r="A66" s="9"/>
      <c r="B66" s="4"/>
      <c r="C66" s="4"/>
      <c r="D66" s="4"/>
      <c r="E66" s="10"/>
      <c r="F66" s="6"/>
    </row>
    <row r="67" spans="1:8">
      <c r="A67" s="25" t="s">
        <v>80</v>
      </c>
      <c r="B67" s="4"/>
      <c r="C67" s="4"/>
      <c r="D67" s="4"/>
      <c r="E67" s="10"/>
      <c r="F67" s="6"/>
      <c r="H67" s="66"/>
    </row>
    <row r="68" spans="1:8">
      <c r="A68" s="9" t="s">
        <v>81</v>
      </c>
      <c r="B68" s="4">
        <v>350</v>
      </c>
      <c r="C68" s="4">
        <v>350</v>
      </c>
      <c r="D68" s="4"/>
      <c r="E68" s="10">
        <v>350</v>
      </c>
      <c r="F68" s="6"/>
    </row>
    <row r="69" spans="1:8">
      <c r="A69" s="9" t="s">
        <v>82</v>
      </c>
      <c r="B69" s="4">
        <v>350</v>
      </c>
      <c r="C69" s="4">
        <v>350</v>
      </c>
      <c r="D69" s="4"/>
      <c r="E69" s="10">
        <v>350</v>
      </c>
      <c r="F69" s="6"/>
    </row>
    <row r="70" spans="1:8">
      <c r="A70" s="9" t="s">
        <v>83</v>
      </c>
      <c r="B70" s="4">
        <v>350</v>
      </c>
      <c r="C70" s="4">
        <v>350</v>
      </c>
      <c r="D70" s="4"/>
      <c r="E70" s="10">
        <v>350</v>
      </c>
      <c r="F70" s="6"/>
    </row>
    <row r="71" spans="1:8">
      <c r="A71" s="9" t="s">
        <v>84</v>
      </c>
      <c r="B71" s="4">
        <v>350</v>
      </c>
      <c r="C71" s="4">
        <v>350</v>
      </c>
      <c r="D71" s="4"/>
      <c r="E71" s="10">
        <v>350</v>
      </c>
      <c r="F71" s="6"/>
    </row>
    <row r="72" spans="1:8">
      <c r="A72" s="9" t="s">
        <v>85</v>
      </c>
      <c r="B72" s="4">
        <v>350</v>
      </c>
      <c r="C72" s="4">
        <v>350</v>
      </c>
      <c r="D72" s="4"/>
      <c r="E72" s="10">
        <v>350</v>
      </c>
      <c r="F72" s="6"/>
    </row>
    <row r="73" spans="1:8">
      <c r="A73" s="9" t="s">
        <v>86</v>
      </c>
      <c r="B73" s="4">
        <v>350</v>
      </c>
      <c r="C73" s="4">
        <v>350</v>
      </c>
      <c r="D73" s="4"/>
      <c r="E73" s="10">
        <v>350</v>
      </c>
      <c r="F73" s="6"/>
    </row>
    <row r="74" spans="1:8">
      <c r="A74" s="9" t="s">
        <v>87</v>
      </c>
      <c r="B74" s="4">
        <v>350</v>
      </c>
      <c r="C74" s="4">
        <v>350</v>
      </c>
      <c r="D74" s="4"/>
      <c r="E74" s="10">
        <v>350</v>
      </c>
      <c r="F74" s="6"/>
    </row>
    <row r="75" spans="1:8">
      <c r="A75" s="9" t="s">
        <v>88</v>
      </c>
      <c r="B75" s="4">
        <v>19.989999999999998</v>
      </c>
      <c r="C75" s="4">
        <v>19.989999999999998</v>
      </c>
      <c r="D75" s="4"/>
      <c r="E75" s="10">
        <v>30</v>
      </c>
      <c r="F75" s="6"/>
    </row>
    <row r="76" spans="1:8">
      <c r="A76" s="9" t="s">
        <v>89</v>
      </c>
      <c r="B76" s="4">
        <v>200</v>
      </c>
      <c r="C76" s="4">
        <v>200</v>
      </c>
      <c r="D76" s="4"/>
      <c r="E76" s="10">
        <v>200</v>
      </c>
      <c r="F76" s="6"/>
    </row>
    <row r="77" spans="1:8">
      <c r="A77" s="9" t="s">
        <v>90</v>
      </c>
      <c r="B77" s="4">
        <v>850</v>
      </c>
      <c r="C77" s="4">
        <v>850</v>
      </c>
      <c r="D77" s="4"/>
      <c r="E77" s="10">
        <v>850</v>
      </c>
      <c r="F77" s="6"/>
    </row>
    <row r="78" spans="1:8">
      <c r="A78" s="9" t="s">
        <v>91</v>
      </c>
      <c r="B78" s="4">
        <v>350</v>
      </c>
      <c r="C78" s="4">
        <v>350</v>
      </c>
      <c r="D78" s="4"/>
      <c r="E78" s="10">
        <v>350</v>
      </c>
      <c r="F78" s="6"/>
    </row>
    <row r="79" spans="1:8">
      <c r="A79" s="9" t="s">
        <v>92</v>
      </c>
      <c r="B79" s="4">
        <v>123.25</v>
      </c>
      <c r="C79" s="4">
        <v>123.25</v>
      </c>
      <c r="D79" s="4"/>
      <c r="E79" s="10">
        <v>120</v>
      </c>
      <c r="F79" s="6"/>
    </row>
    <row r="80" spans="1:8">
      <c r="A80" s="9" t="s">
        <v>93</v>
      </c>
      <c r="B80" s="4">
        <v>31.5</v>
      </c>
      <c r="C80" s="4">
        <v>31.5</v>
      </c>
      <c r="D80" s="4"/>
      <c r="E80" s="10">
        <v>150</v>
      </c>
      <c r="F80" s="6"/>
    </row>
    <row r="81" spans="1:6">
      <c r="A81" s="9"/>
      <c r="B81" s="4"/>
      <c r="C81" s="4"/>
      <c r="D81" s="4"/>
      <c r="E81" s="10"/>
      <c r="F81" s="6"/>
    </row>
    <row r="82" spans="1:6">
      <c r="A82" s="25" t="s">
        <v>94</v>
      </c>
      <c r="B82" s="4"/>
      <c r="C82" s="4"/>
      <c r="D82" s="4"/>
      <c r="E82" s="10"/>
      <c r="F82" s="6"/>
    </row>
    <row r="83" spans="1:6">
      <c r="A83" s="9" t="s">
        <v>95</v>
      </c>
      <c r="B83" s="4"/>
      <c r="C83" s="4"/>
      <c r="D83" s="4"/>
      <c r="E83" s="10">
        <v>350</v>
      </c>
      <c r="F83" s="6"/>
    </row>
    <row r="84" spans="1:6">
      <c r="A84" s="9" t="s">
        <v>96</v>
      </c>
      <c r="B84" s="4">
        <v>161.26</v>
      </c>
      <c r="C84" s="4">
        <v>134.38</v>
      </c>
      <c r="D84" s="4">
        <v>26.88</v>
      </c>
      <c r="E84" s="10">
        <v>175</v>
      </c>
      <c r="F84" s="6"/>
    </row>
    <row r="85" spans="1:6">
      <c r="A85" s="9" t="s">
        <v>97</v>
      </c>
      <c r="B85" s="4">
        <v>216</v>
      </c>
      <c r="C85" s="4">
        <v>180</v>
      </c>
      <c r="D85" s="4">
        <v>36</v>
      </c>
      <c r="E85" s="10">
        <v>180</v>
      </c>
      <c r="F85" s="6"/>
    </row>
    <row r="86" spans="1:6">
      <c r="A86" s="9" t="s">
        <v>98</v>
      </c>
      <c r="B86" s="4">
        <v>173.88</v>
      </c>
      <c r="C86" s="4">
        <v>144.88</v>
      </c>
      <c r="D86" s="4">
        <v>29</v>
      </c>
      <c r="E86" s="10">
        <v>175</v>
      </c>
      <c r="F86" s="6"/>
    </row>
    <row r="87" spans="1:6">
      <c r="A87" s="9" t="s">
        <v>99</v>
      </c>
      <c r="B87" s="4">
        <v>500</v>
      </c>
      <c r="C87" s="4">
        <v>500</v>
      </c>
      <c r="D87" s="4"/>
      <c r="E87" s="10">
        <v>500</v>
      </c>
      <c r="F87" s="6"/>
    </row>
    <row r="88" spans="1:6">
      <c r="A88" s="9" t="s">
        <v>100</v>
      </c>
      <c r="B88" s="4"/>
      <c r="C88" s="4"/>
      <c r="D88" s="4"/>
      <c r="E88" s="10"/>
      <c r="F88" s="6"/>
    </row>
    <row r="89" spans="1:6">
      <c r="A89" s="9" t="s">
        <v>101</v>
      </c>
      <c r="B89" s="4">
        <v>96</v>
      </c>
      <c r="C89" s="4">
        <v>80</v>
      </c>
      <c r="D89" s="4">
        <v>16</v>
      </c>
      <c r="E89" s="10">
        <v>80</v>
      </c>
      <c r="F89" s="6"/>
    </row>
    <row r="90" spans="1:6">
      <c r="A90" s="9"/>
      <c r="B90" s="4"/>
      <c r="C90" s="4"/>
      <c r="D90" s="4"/>
      <c r="E90" s="10"/>
      <c r="F90" s="6"/>
    </row>
    <row r="91" spans="1:6">
      <c r="A91" s="25" t="s">
        <v>102</v>
      </c>
      <c r="B91" s="4"/>
      <c r="C91" s="4"/>
      <c r="D91" s="4"/>
      <c r="E91" s="10"/>
      <c r="F91" s="6"/>
    </row>
    <row r="92" spans="1:6">
      <c r="A92" s="9" t="s">
        <v>103</v>
      </c>
      <c r="B92" s="4">
        <v>974.4</v>
      </c>
      <c r="C92" s="4">
        <v>812</v>
      </c>
      <c r="D92" s="4">
        <v>162.4</v>
      </c>
      <c r="E92" s="10">
        <v>500</v>
      </c>
      <c r="F92" s="6"/>
    </row>
    <row r="93" spans="1:6">
      <c r="A93" s="9" t="s">
        <v>104</v>
      </c>
      <c r="B93" s="4"/>
      <c r="C93" s="4"/>
      <c r="D93" s="4"/>
      <c r="E93" s="10">
        <v>350</v>
      </c>
      <c r="F93" s="6"/>
    </row>
    <row r="94" spans="1:6">
      <c r="A94" s="9" t="s">
        <v>105</v>
      </c>
      <c r="B94" s="4">
        <v>4500</v>
      </c>
      <c r="C94" s="4">
        <v>4500</v>
      </c>
      <c r="D94" s="4"/>
      <c r="E94" s="10">
        <v>4500</v>
      </c>
      <c r="F94" s="6"/>
    </row>
    <row r="95" spans="1:6">
      <c r="A95" s="9" t="s">
        <v>106</v>
      </c>
      <c r="B95" s="4"/>
      <c r="C95" s="4"/>
      <c r="D95" s="4"/>
      <c r="E95" s="10">
        <v>200</v>
      </c>
      <c r="F95" s="6"/>
    </row>
    <row r="96" spans="1:6">
      <c r="A96" s="9" t="s">
        <v>107</v>
      </c>
      <c r="B96" s="4"/>
      <c r="C96" s="4"/>
      <c r="D96" s="4"/>
      <c r="E96" s="10">
        <v>300</v>
      </c>
      <c r="F96" s="6"/>
    </row>
    <row r="97" spans="1:6">
      <c r="A97" s="9" t="s">
        <v>108</v>
      </c>
      <c r="B97" s="4">
        <v>242.99</v>
      </c>
      <c r="C97" s="4">
        <v>242.99</v>
      </c>
      <c r="D97" s="4"/>
      <c r="E97" s="10">
        <v>500</v>
      </c>
      <c r="F97" s="6"/>
    </row>
    <row r="98" spans="1:6">
      <c r="A98" s="9" t="s">
        <v>109</v>
      </c>
      <c r="B98" s="4">
        <v>397.56</v>
      </c>
      <c r="C98" s="4">
        <v>331.3</v>
      </c>
      <c r="D98" s="4">
        <v>66.260000000000005</v>
      </c>
      <c r="E98" s="10">
        <v>500</v>
      </c>
      <c r="F98" s="6"/>
    </row>
    <row r="99" spans="1:6">
      <c r="A99" s="9" t="s">
        <v>110</v>
      </c>
      <c r="B99" s="4"/>
      <c r="C99" s="4"/>
      <c r="D99" s="4"/>
      <c r="E99" s="10">
        <v>500</v>
      </c>
      <c r="F99" s="6"/>
    </row>
    <row r="100" spans="1:6">
      <c r="A100" s="9" t="s">
        <v>111</v>
      </c>
      <c r="B100" s="4"/>
      <c r="C100" s="4"/>
      <c r="D100" s="4"/>
      <c r="E100" s="10">
        <v>500</v>
      </c>
      <c r="F100" s="6"/>
    </row>
    <row r="101" spans="1:6">
      <c r="A101" s="9" t="s">
        <v>112</v>
      </c>
      <c r="B101" s="4"/>
      <c r="C101" s="4"/>
      <c r="D101" s="4"/>
      <c r="E101" s="10">
        <v>100</v>
      </c>
      <c r="F101" s="6"/>
    </row>
    <row r="102" spans="1:6">
      <c r="A102" s="9"/>
      <c r="B102" s="4"/>
      <c r="C102" s="4"/>
      <c r="D102" s="4"/>
      <c r="E102" s="10"/>
      <c r="F102" s="6"/>
    </row>
    <row r="103" spans="1:6">
      <c r="A103" s="25" t="s">
        <v>113</v>
      </c>
      <c r="B103" s="4"/>
      <c r="C103" s="4"/>
      <c r="D103" s="4"/>
      <c r="E103" s="10"/>
      <c r="F103" s="6"/>
    </row>
    <row r="104" spans="1:6">
      <c r="A104" s="9" t="s">
        <v>114</v>
      </c>
      <c r="B104" s="4"/>
      <c r="C104" s="4"/>
      <c r="D104" s="4"/>
      <c r="E104" s="10">
        <v>300</v>
      </c>
      <c r="F104" s="6"/>
    </row>
    <row r="105" spans="1:6">
      <c r="A105" s="9"/>
      <c r="B105" s="4"/>
      <c r="C105" s="4"/>
      <c r="D105" s="4"/>
      <c r="E105" s="10"/>
      <c r="F105" s="6"/>
    </row>
    <row r="106" spans="1:6">
      <c r="A106" s="9"/>
      <c r="B106" s="4"/>
      <c r="C106" s="4"/>
      <c r="D106" s="4"/>
      <c r="E106" s="10"/>
      <c r="F106" s="6"/>
    </row>
    <row r="107" spans="1:6">
      <c r="A107" s="25" t="s">
        <v>115</v>
      </c>
      <c r="B107" s="4"/>
      <c r="C107" s="4"/>
      <c r="D107" s="4"/>
      <c r="E107" s="10"/>
      <c r="F107" s="6"/>
    </row>
    <row r="108" spans="1:6">
      <c r="A108" s="9" t="s">
        <v>116</v>
      </c>
      <c r="B108" s="4"/>
      <c r="C108" s="4"/>
      <c r="D108" s="4"/>
      <c r="E108" s="10">
        <v>500</v>
      </c>
      <c r="F108" s="6"/>
    </row>
    <row r="109" spans="1:6">
      <c r="A109" s="9" t="s">
        <v>117</v>
      </c>
      <c r="B109" s="4">
        <v>121.51</v>
      </c>
      <c r="C109" s="4">
        <v>121.51</v>
      </c>
      <c r="D109" s="4"/>
      <c r="E109" s="10"/>
      <c r="F109" s="6"/>
    </row>
    <row r="110" spans="1:6">
      <c r="A110" s="9" t="s">
        <v>118</v>
      </c>
      <c r="B110" s="4"/>
      <c r="C110" s="4"/>
      <c r="D110" s="4"/>
      <c r="E110" s="10"/>
      <c r="F110" s="6"/>
    </row>
    <row r="111" spans="1:6">
      <c r="A111" s="9" t="s">
        <v>5</v>
      </c>
      <c r="B111" s="4">
        <v>369.13</v>
      </c>
      <c r="C111" s="4">
        <v>369.13</v>
      </c>
      <c r="D111" s="4"/>
      <c r="E111" s="10"/>
      <c r="F111" s="6"/>
    </row>
    <row r="112" spans="1:6">
      <c r="A112" s="9" t="s">
        <v>119</v>
      </c>
      <c r="B112" s="4"/>
      <c r="C112" s="4"/>
      <c r="D112" s="4"/>
      <c r="E112" s="10"/>
      <c r="F112" s="6"/>
    </row>
    <row r="113" spans="1:6">
      <c r="A113" s="9" t="s">
        <v>120</v>
      </c>
      <c r="B113" s="4"/>
      <c r="C113" s="4"/>
      <c r="D113" s="4"/>
      <c r="E113" s="10"/>
      <c r="F113" s="6"/>
    </row>
    <row r="114" spans="1:6">
      <c r="A114" s="9" t="s">
        <v>121</v>
      </c>
      <c r="B114" s="4"/>
      <c r="C114" s="4"/>
      <c r="D114" s="4"/>
      <c r="E114" s="10"/>
      <c r="F114" s="6"/>
    </row>
    <row r="115" spans="1:6">
      <c r="A115" s="9" t="s">
        <v>7</v>
      </c>
      <c r="B115" s="4">
        <v>89.7</v>
      </c>
      <c r="C115" s="4">
        <v>75.3</v>
      </c>
      <c r="D115" s="4">
        <v>14.4</v>
      </c>
      <c r="E115" s="10">
        <v>100</v>
      </c>
      <c r="F115" s="6"/>
    </row>
    <row r="116" spans="1:6">
      <c r="A116" s="9" t="s">
        <v>122</v>
      </c>
      <c r="B116" s="4">
        <v>216.55</v>
      </c>
      <c r="C116" s="4">
        <v>216.55</v>
      </c>
      <c r="D116" s="4"/>
      <c r="E116" s="10"/>
      <c r="F116" s="6"/>
    </row>
    <row r="117" spans="1:6">
      <c r="A117" s="9" t="s">
        <v>123</v>
      </c>
      <c r="B117" s="4"/>
      <c r="C117" s="4"/>
      <c r="D117" s="4"/>
      <c r="E117" s="10"/>
      <c r="F117" s="6"/>
    </row>
    <row r="118" spans="1:6">
      <c r="A118" s="9" t="s">
        <v>19</v>
      </c>
      <c r="B118" s="4">
        <v>591.59</v>
      </c>
      <c r="C118" s="4">
        <v>503.59</v>
      </c>
      <c r="D118" s="4">
        <v>88</v>
      </c>
      <c r="E118" s="10"/>
      <c r="F118" s="6"/>
    </row>
    <row r="119" spans="1:6">
      <c r="A119" s="9" t="s">
        <v>124</v>
      </c>
      <c r="B119" s="4"/>
      <c r="C119" s="4"/>
      <c r="D119" s="4"/>
      <c r="E119" s="10"/>
      <c r="F119" s="6"/>
    </row>
    <row r="120" spans="1:6">
      <c r="A120" s="9" t="s">
        <v>125</v>
      </c>
      <c r="B120" s="4"/>
      <c r="C120" s="4"/>
      <c r="D120" s="4"/>
      <c r="E120" s="10">
        <v>550</v>
      </c>
      <c r="F120" s="6"/>
    </row>
    <row r="121" spans="1:6">
      <c r="A121" s="9" t="s">
        <v>126</v>
      </c>
      <c r="B121" s="4"/>
      <c r="C121" s="4"/>
      <c r="D121" s="4"/>
      <c r="E121" s="10">
        <v>50</v>
      </c>
      <c r="F121" s="6"/>
    </row>
    <row r="122" spans="1:6">
      <c r="A122" s="9" t="s">
        <v>127</v>
      </c>
      <c r="B122" s="4"/>
      <c r="C122" s="4"/>
      <c r="D122" s="4"/>
      <c r="E122" s="10">
        <v>150</v>
      </c>
      <c r="F122" s="6"/>
    </row>
    <row r="123" spans="1:6">
      <c r="A123" s="9" t="s">
        <v>128</v>
      </c>
      <c r="B123" s="4"/>
      <c r="C123" s="4"/>
      <c r="D123" s="4"/>
      <c r="E123" s="10">
        <v>1000</v>
      </c>
      <c r="F123" s="6"/>
    </row>
    <row r="124" spans="1:6">
      <c r="A124" s="9" t="s">
        <v>129</v>
      </c>
      <c r="B124" s="4">
        <v>2804.88</v>
      </c>
      <c r="C124" s="4">
        <v>2340.1799999999998</v>
      </c>
      <c r="D124" s="4">
        <v>464.7</v>
      </c>
      <c r="E124" s="10"/>
      <c r="F124" s="6"/>
    </row>
    <row r="125" spans="1:6">
      <c r="A125" s="9" t="s">
        <v>130</v>
      </c>
      <c r="B125" s="4"/>
      <c r="C125" s="4"/>
      <c r="D125" s="4"/>
      <c r="E125" s="10"/>
      <c r="F125" s="6"/>
    </row>
    <row r="126" spans="1:6">
      <c r="A126" s="9" t="s">
        <v>131</v>
      </c>
      <c r="B126" s="4">
        <v>1800</v>
      </c>
      <c r="C126" s="4">
        <v>1500</v>
      </c>
      <c r="D126" s="4">
        <v>300</v>
      </c>
      <c r="E126" s="10"/>
      <c r="F126" s="6"/>
    </row>
    <row r="127" spans="1:6">
      <c r="A127" s="9" t="s">
        <v>132</v>
      </c>
      <c r="B127" s="4">
        <v>682.52</v>
      </c>
      <c r="C127" s="4">
        <v>659.27</v>
      </c>
      <c r="D127" s="4">
        <v>23.25</v>
      </c>
      <c r="E127" s="10">
        <v>600</v>
      </c>
      <c r="F127" s="6"/>
    </row>
    <row r="128" spans="1:6">
      <c r="A128" s="9" t="s">
        <v>31</v>
      </c>
      <c r="B128" s="4">
        <v>7860.68</v>
      </c>
      <c r="C128" s="4">
        <v>6550.57</v>
      </c>
      <c r="D128" s="4">
        <v>1310.1099999999999</v>
      </c>
      <c r="E128" s="10"/>
      <c r="F128" s="6"/>
    </row>
    <row r="129" spans="1:6">
      <c r="A129" s="9" t="s">
        <v>133</v>
      </c>
      <c r="B129" s="4"/>
      <c r="C129" s="4"/>
      <c r="D129" s="4"/>
      <c r="E129" s="10"/>
      <c r="F129" s="6"/>
    </row>
    <row r="130" spans="1:6">
      <c r="A130" s="9" t="s">
        <v>134</v>
      </c>
      <c r="B130" s="4"/>
      <c r="C130" s="4"/>
      <c r="D130" s="4"/>
      <c r="E130" s="10">
        <v>250</v>
      </c>
      <c r="F130" s="6"/>
    </row>
    <row r="131" spans="1:6">
      <c r="A131" s="9" t="s">
        <v>135</v>
      </c>
      <c r="B131" s="4">
        <v>34.99</v>
      </c>
      <c r="C131" s="4">
        <v>34.99</v>
      </c>
      <c r="D131" s="4"/>
      <c r="E131" s="10"/>
      <c r="F131" s="6"/>
    </row>
    <row r="132" spans="1:6">
      <c r="A132" s="9" t="s">
        <v>37</v>
      </c>
      <c r="B132" s="4">
        <v>547.72</v>
      </c>
      <c r="C132" s="4">
        <v>547.72</v>
      </c>
      <c r="D132" s="4"/>
      <c r="E132" s="10"/>
      <c r="F132" s="6"/>
    </row>
    <row r="133" spans="1:6">
      <c r="A133" s="9" t="s">
        <v>136</v>
      </c>
      <c r="B133" s="4">
        <v>500</v>
      </c>
      <c r="C133" s="4">
        <v>500</v>
      </c>
      <c r="D133" s="4"/>
      <c r="E133" s="10"/>
      <c r="F133" s="6"/>
    </row>
    <row r="134" spans="1:6">
      <c r="A134" s="9" t="s">
        <v>137</v>
      </c>
      <c r="B134" s="4"/>
      <c r="C134" s="4"/>
      <c r="D134" s="4"/>
      <c r="E134" s="10"/>
      <c r="F134" s="6"/>
    </row>
    <row r="135" spans="1:6">
      <c r="A135" s="9" t="s">
        <v>138</v>
      </c>
      <c r="B135" s="4"/>
      <c r="C135" s="4"/>
      <c r="D135" s="4"/>
      <c r="E135" s="10">
        <v>100</v>
      </c>
      <c r="F135" s="6"/>
    </row>
    <row r="136" spans="1:6">
      <c r="A136" s="9" t="s">
        <v>139</v>
      </c>
      <c r="B136" s="4"/>
      <c r="C136" s="4"/>
      <c r="D136" s="4"/>
      <c r="E136" s="10">
        <v>100</v>
      </c>
      <c r="F136" s="6"/>
    </row>
    <row r="137" spans="1:6">
      <c r="A137" s="9" t="s">
        <v>140</v>
      </c>
      <c r="B137" s="4">
        <v>198</v>
      </c>
      <c r="C137" s="4">
        <v>198</v>
      </c>
      <c r="D137" s="4"/>
      <c r="E137" s="67"/>
      <c r="F137" s="6"/>
    </row>
    <row r="138" spans="1:6">
      <c r="A138" s="9" t="s">
        <v>141</v>
      </c>
      <c r="B138" s="4"/>
      <c r="C138" s="4"/>
      <c r="D138" s="4"/>
      <c r="F138" s="6"/>
    </row>
    <row r="139" spans="1:6">
      <c r="B139" s="68">
        <f>SUM(B40:B137)</f>
        <v>45095.97</v>
      </c>
      <c r="C139" s="68">
        <f t="shared" ref="C139:E139" si="0">SUM(C40:C137)</f>
        <v>42388.35</v>
      </c>
      <c r="D139" s="68">
        <f t="shared" si="0"/>
        <v>2707.62</v>
      </c>
      <c r="E139" s="68">
        <f t="shared" si="0"/>
        <v>36245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March 2023 reconciliation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dcterms:created xsi:type="dcterms:W3CDTF">2023-05-12T23:09:26Z</dcterms:created>
  <dcterms:modified xsi:type="dcterms:W3CDTF">2023-05-12T23:11:31Z</dcterms:modified>
</cp:coreProperties>
</file>