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F:\BPC\Website Files\Finance 2017-2018\"/>
    </mc:Choice>
  </mc:AlternateContent>
  <xr:revisionPtr revIDLastSave="0" documentId="8_{83E3F09C-04F3-49C6-83B5-0CFBCB36376B}" xr6:coauthVersionLast="34" xr6:coauthVersionMax="34" xr10:uidLastSave="{00000000-0000-0000-0000-000000000000}"/>
  <bookViews>
    <workbookView xWindow="0" yWindow="0" windowWidth="20490" windowHeight="7545" xr2:uid="{00000000-000D-0000-FFFF-FFFF00000000}"/>
  </bookViews>
  <sheets>
    <sheet name="31st March 2018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28" i="1"/>
  <c r="H24" i="1"/>
  <c r="D100" i="1" l="1"/>
  <c r="C100" i="1"/>
  <c r="B100" i="1"/>
  <c r="H40" i="1"/>
  <c r="H26" i="1"/>
  <c r="E19" i="1"/>
  <c r="B19" i="1"/>
  <c r="B25" i="1" s="1"/>
  <c r="H22" i="1" s="1"/>
  <c r="H6" i="1"/>
  <c r="H13" i="1" s="1"/>
</calcChain>
</file>

<file path=xl/sharedStrings.xml><?xml version="1.0" encoding="utf-8"?>
<sst xmlns="http://schemas.openxmlformats.org/spreadsheetml/2006/main" count="106" uniqueCount="101">
  <si>
    <t>31st March 2018 Reconciliation</t>
  </si>
  <si>
    <t>RECEIPTS</t>
  </si>
  <si>
    <t>Budget</t>
  </si>
  <si>
    <t>Bal as at 31st March 2018</t>
  </si>
  <si>
    <t>Bus Shelters Contribution</t>
  </si>
  <si>
    <t xml:space="preserve">DCC Grass Cutting </t>
  </si>
  <si>
    <t>Current Acc:</t>
  </si>
  <si>
    <t>DCC recycling credits</t>
  </si>
  <si>
    <t>Less chqs o/s</t>
  </si>
  <si>
    <t>Grants/Donations</t>
  </si>
  <si>
    <t>Interst Skipton</t>
  </si>
  <si>
    <t>Interest (Deposit Account)</t>
  </si>
  <si>
    <t>Deposit Acc:</t>
  </si>
  <si>
    <t>Locality Payment</t>
  </si>
  <si>
    <t>Miscellaneous</t>
  </si>
  <si>
    <t>Skipton</t>
  </si>
  <si>
    <t>P3</t>
  </si>
  <si>
    <t>(30/3/18)</t>
  </si>
  <si>
    <t>Neighbourhood Plan</t>
  </si>
  <si>
    <t>Sherford 106 Contribution to BPC</t>
  </si>
  <si>
    <t>BANK TOTAL</t>
  </si>
  <si>
    <t>VAT Repayment</t>
  </si>
  <si>
    <t>TAP Funding Rec'd to date</t>
  </si>
  <si>
    <t>Yealmpton Silverbridge Way Contrib</t>
  </si>
  <si>
    <t>Sub Total</t>
  </si>
  <si>
    <t xml:space="preserve">Bal C/F </t>
  </si>
  <si>
    <t xml:space="preserve">Add </t>
  </si>
  <si>
    <t>Precept</t>
  </si>
  <si>
    <t>ADD</t>
  </si>
  <si>
    <t>Precept (2nd installment)</t>
  </si>
  <si>
    <t>Total Receipts</t>
  </si>
  <si>
    <t>Transfer to Lloyds</t>
  </si>
  <si>
    <t>MINUS</t>
  </si>
  <si>
    <t>Transfer to Skipton</t>
  </si>
  <si>
    <t>Total Payments</t>
  </si>
  <si>
    <t xml:space="preserve">TOTAL </t>
  </si>
  <si>
    <t>PAYMENTS</t>
  </si>
  <si>
    <t xml:space="preserve"> Gross </t>
  </si>
  <si>
    <t>Net</t>
  </si>
  <si>
    <t>VAT</t>
  </si>
  <si>
    <t>Clerk</t>
  </si>
  <si>
    <t>Clerk Expenses</t>
  </si>
  <si>
    <t>Clerk Salary (inc CiLCA training)</t>
  </si>
  <si>
    <t>Clerk Office Allowance</t>
  </si>
  <si>
    <t xml:space="preserve">Chq's not cashed </t>
  </si>
  <si>
    <t>Clerk Training</t>
  </si>
  <si>
    <t xml:space="preserve">Councillor </t>
  </si>
  <si>
    <t>Councillor Expenses</t>
  </si>
  <si>
    <t>Councillor Training</t>
  </si>
  <si>
    <t>Audit</t>
  </si>
  <si>
    <t>Internal Audit</t>
  </si>
  <si>
    <t>External audit</t>
  </si>
  <si>
    <t>Admin/Insurance/Legal</t>
  </si>
  <si>
    <t>HMRC Payments</t>
  </si>
  <si>
    <t>Insurance</t>
  </si>
  <si>
    <t>Legal &amp; Professional Fees</t>
  </si>
  <si>
    <t>Printing Costs</t>
  </si>
  <si>
    <t>Room Hire</t>
  </si>
  <si>
    <t>S137</t>
  </si>
  <si>
    <t>SHDC Payroll</t>
  </si>
  <si>
    <t>SHDC Elections</t>
  </si>
  <si>
    <t>Training Literature / Books</t>
  </si>
  <si>
    <t>Donations / Subscriptions</t>
  </si>
  <si>
    <t>DALC Subscription</t>
  </si>
  <si>
    <t>IDALC Subscription</t>
  </si>
  <si>
    <t>SLCC Subscription</t>
  </si>
  <si>
    <t>Yr 6 Leavers Donation</t>
  </si>
  <si>
    <t>Donations</t>
  </si>
  <si>
    <t>Data Protection Registration Fee</t>
  </si>
  <si>
    <t>Technology</t>
  </si>
  <si>
    <t>App Fees</t>
  </si>
  <si>
    <t>BPC Website</t>
  </si>
  <si>
    <t>Email addresses</t>
  </si>
  <si>
    <t>Village Website</t>
  </si>
  <si>
    <t>Maintenance / Amenity Work</t>
  </si>
  <si>
    <t>Contractor for Silverbridge Way footpath works</t>
  </si>
  <si>
    <t>Silverbridge Way Tarmac</t>
  </si>
  <si>
    <t>Contractor for grass</t>
  </si>
  <si>
    <t>Contractor for any maintenance</t>
  </si>
  <si>
    <t>General Repairs/Replacements</t>
  </si>
  <si>
    <t>Flower Tubs/The Green/Wild Flowers</t>
  </si>
  <si>
    <t>Highway Signs</t>
  </si>
  <si>
    <t>Highway Repairs</t>
  </si>
  <si>
    <t>Drainage Works</t>
  </si>
  <si>
    <t>Salt / Sand for Emergency use</t>
  </si>
  <si>
    <t>Printing</t>
  </si>
  <si>
    <t>Welcome Packs</t>
  </si>
  <si>
    <t>Parish Publicity &amp; Newsletter</t>
  </si>
  <si>
    <t>Miscellaneous Printing Costs</t>
  </si>
  <si>
    <t>BPC Projects</t>
  </si>
  <si>
    <t>Brixton 1908 - 2018</t>
  </si>
  <si>
    <t>Brixstix</t>
  </si>
  <si>
    <t>Bus Shelters</t>
  </si>
  <si>
    <t>Emergency Plan</t>
  </si>
  <si>
    <t>Local Council Award Scheme</t>
  </si>
  <si>
    <t>TAP Payments</t>
  </si>
  <si>
    <t>Telephone Boxes</t>
  </si>
  <si>
    <t>Internal Transfers</t>
  </si>
  <si>
    <t>To Skipton</t>
  </si>
  <si>
    <t>To Current Account</t>
  </si>
  <si>
    <t>less transfer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</si>
</sst>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£&quot;#,##0.00;[Red]\-&quot;£&quot;#,##0.00"/>
    <numFmt numFmtId="44" formatCode="_-&quot;£&quot;* #,##0.00_-;\-&quot;£&quot;* #,##0.00_-;_-&quot;£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.5"/>
      <color theme="1"/>
      <name val="Arial"/>
      <family val="2"/>
    </font>
    <font>
      <sz val="8.5"/>
      <color theme="1"/>
      <name val="Arial"/>
      <family val="2"/>
    </font>
    <font>
      <b/>
      <u/>
      <sz val="8.5"/>
      <color theme="1"/>
      <name val="Arial"/>
      <family val="2"/>
    </font>
    <font>
      <sz val="8.5"/>
      <name val="Arial"/>
      <family val="2"/>
    </font>
    <font>
      <b/>
      <sz val="8.5"/>
      <color rgb="FF7030A0"/>
      <name val="Arial"/>
      <family val="2"/>
    </font>
    <font>
      <sz val="8.5"/>
      <color theme="4"/>
      <name val="Arial"/>
      <family val="2"/>
    </font>
    <font>
      <sz val="8.5"/>
      <color rgb="FFFF0000"/>
      <name val="Arial"/>
      <family val="2"/>
    </font>
    <font>
      <b/>
      <sz val="8.5"/>
      <color theme="4"/>
      <name val="Arial"/>
      <family val="2"/>
    </font>
    <font>
      <b/>
      <sz val="8.5"/>
      <color theme="9"/>
      <name val="Arial"/>
      <family val="2"/>
    </font>
    <font>
      <sz val="8.5"/>
      <color theme="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4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2" borderId="0" xfId="0" applyFont="1" applyFill="1" applyAlignment="1">
      <alignment horizontal="center"/>
    </xf>
    <xf numFmtId="0" fontId="2" fillId="3" borderId="0" xfId="0" applyFont="1" applyFill="1"/>
    <xf numFmtId="0" fontId="2" fillId="0" borderId="1" xfId="0" applyFont="1" applyBorder="1"/>
    <xf numFmtId="0" fontId="2" fillId="0" borderId="2" xfId="0" applyFont="1" applyBorder="1"/>
    <xf numFmtId="0" fontId="5" fillId="2" borderId="0" xfId="0" applyFont="1" applyFill="1"/>
    <xf numFmtId="0" fontId="3" fillId="3" borderId="0" xfId="0" applyFont="1" applyFill="1"/>
    <xf numFmtId="0" fontId="3" fillId="0" borderId="3" xfId="0" applyFont="1" applyBorder="1"/>
    <xf numFmtId="0" fontId="3" fillId="0" borderId="4" xfId="0" applyFont="1" applyBorder="1"/>
    <xf numFmtId="44" fontId="5" fillId="2" borderId="0" xfId="1" applyFont="1" applyFill="1"/>
    <xf numFmtId="0" fontId="2" fillId="0" borderId="3" xfId="0" applyFont="1" applyBorder="1"/>
    <xf numFmtId="44" fontId="3" fillId="0" borderId="4" xfId="1" applyFont="1" applyBorder="1"/>
    <xf numFmtId="0" fontId="6" fillId="0" borderId="3" xfId="0" applyFont="1" applyBorder="1"/>
    <xf numFmtId="44" fontId="6" fillId="0" borderId="4" xfId="1" applyFont="1" applyBorder="1"/>
    <xf numFmtId="8" fontId="3" fillId="0" borderId="0" xfId="0" applyNumberFormat="1" applyFont="1"/>
    <xf numFmtId="0" fontId="0" fillId="0" borderId="3" xfId="0" applyBorder="1"/>
    <xf numFmtId="44" fontId="3" fillId="0" borderId="5" xfId="1" applyFont="1" applyBorder="1"/>
    <xf numFmtId="44" fontId="0" fillId="0" borderId="4" xfId="1" applyFont="1" applyBorder="1"/>
    <xf numFmtId="44" fontId="3" fillId="0" borderId="0" xfId="1" applyFont="1"/>
    <xf numFmtId="0" fontId="2" fillId="4" borderId="6" xfId="0" applyFont="1" applyFill="1" applyBorder="1"/>
    <xf numFmtId="44" fontId="2" fillId="4" borderId="7" xfId="1" applyFont="1" applyFill="1" applyBorder="1"/>
    <xf numFmtId="0" fontId="0" fillId="0" borderId="8" xfId="0" applyBorder="1"/>
    <xf numFmtId="0" fontId="0" fillId="0" borderId="9" xfId="0" applyBorder="1"/>
    <xf numFmtId="0" fontId="5" fillId="5" borderId="0" xfId="0" applyFont="1" applyFill="1" applyBorder="1"/>
    <xf numFmtId="0" fontId="3" fillId="0" borderId="0" xfId="0" applyFont="1" applyBorder="1"/>
    <xf numFmtId="0" fontId="2" fillId="0" borderId="0" xfId="0" applyFont="1" applyAlignment="1">
      <alignment horizontal="right"/>
    </xf>
    <xf numFmtId="8" fontId="2" fillId="0" borderId="10" xfId="0" applyNumberFormat="1" applyFont="1" applyBorder="1"/>
    <xf numFmtId="44" fontId="5" fillId="2" borderId="10" xfId="0" applyNumberFormat="1" applyFont="1" applyFill="1" applyBorder="1"/>
    <xf numFmtId="0" fontId="8" fillId="0" borderId="0" xfId="0" applyFont="1"/>
    <xf numFmtId="0" fontId="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4" fontId="7" fillId="0" borderId="0" xfId="1" applyFont="1"/>
    <xf numFmtId="44" fontId="11" fillId="0" borderId="0" xfId="1" applyFont="1"/>
    <xf numFmtId="44" fontId="5" fillId="2" borderId="0" xfId="1" applyFont="1" applyFill="1" applyAlignment="1">
      <alignment horizontal="center"/>
    </xf>
    <xf numFmtId="0" fontId="6" fillId="0" borderId="0" xfId="0" applyFont="1"/>
    <xf numFmtId="44" fontId="8" fillId="0" borderId="0" xfId="1" applyFont="1"/>
    <xf numFmtId="8" fontId="6" fillId="0" borderId="0" xfId="0" applyNumberFormat="1" applyFont="1"/>
    <xf numFmtId="8" fontId="6" fillId="0" borderId="10" xfId="1" applyNumberFormat="1" applyFont="1" applyBorder="1"/>
    <xf numFmtId="0" fontId="9" fillId="0" borderId="0" xfId="0" applyFont="1"/>
    <xf numFmtId="8" fontId="9" fillId="0" borderId="0" xfId="0" applyNumberFormat="1" applyFont="1"/>
    <xf numFmtId="0" fontId="0" fillId="0" borderId="0" xfId="0" applyFill="1"/>
    <xf numFmtId="44" fontId="8" fillId="0" borderId="0" xfId="1" applyFont="1" applyBorder="1"/>
    <xf numFmtId="0" fontId="3" fillId="0" borderId="0" xfId="0" applyFont="1" applyFill="1"/>
    <xf numFmtId="8" fontId="3" fillId="0" borderId="0" xfId="0" applyNumberFormat="1" applyFont="1" applyFill="1"/>
    <xf numFmtId="44" fontId="9" fillId="0" borderId="0" xfId="1" applyFont="1"/>
    <xf numFmtId="44" fontId="11" fillId="2" borderId="0" xfId="1" applyFont="1" applyFill="1"/>
    <xf numFmtId="44" fontId="3" fillId="2" borderId="0" xfId="1" applyFont="1" applyFill="1"/>
    <xf numFmtId="0" fontId="12" fillId="0" borderId="0" xfId="0" applyFont="1"/>
    <xf numFmtId="0" fontId="13" fillId="0" borderId="0" xfId="0" applyFont="1"/>
    <xf numFmtId="8" fontId="13" fillId="0" borderId="0" xfId="0" applyNumberFormat="1" applyFont="1"/>
    <xf numFmtId="0" fontId="14" fillId="0" borderId="0" xfId="0" applyFont="1"/>
    <xf numFmtId="8" fontId="14" fillId="0" borderId="0" xfId="0" applyNumberFormat="1" applyFont="1"/>
    <xf numFmtId="0" fontId="15" fillId="0" borderId="0" xfId="0" applyFont="1"/>
    <xf numFmtId="0" fontId="16" fillId="0" borderId="0" xfId="0" applyFont="1"/>
    <xf numFmtId="44" fontId="16" fillId="0" borderId="0" xfId="0" applyNumberFormat="1" applyFont="1"/>
    <xf numFmtId="0" fontId="13" fillId="4" borderId="0" xfId="0" applyFont="1" applyFill="1"/>
    <xf numFmtId="8" fontId="13" fillId="4" borderId="0" xfId="0" applyNumberFormat="1" applyFont="1" applyFill="1"/>
    <xf numFmtId="44" fontId="12" fillId="0" borderId="0" xfId="1" applyFont="1"/>
    <xf numFmtId="8" fontId="15" fillId="0" borderId="10" xfId="0" applyNumberFormat="1" applyFont="1" applyBorder="1"/>
    <xf numFmtId="44" fontId="15" fillId="0" borderId="10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0"/>
  <sheetViews>
    <sheetView tabSelected="1" workbookViewId="0">
      <selection activeCell="J33" sqref="J33"/>
    </sheetView>
  </sheetViews>
  <sheetFormatPr defaultRowHeight="15" x14ac:dyDescent="0.25"/>
  <cols>
    <col min="1" max="1" width="23.7109375" customWidth="1"/>
    <col min="2" max="2" width="10" customWidth="1"/>
    <col min="3" max="3" width="10.5703125" customWidth="1"/>
    <col min="4" max="4" width="9.140625" customWidth="1"/>
    <col min="5" max="5" width="9.85546875" customWidth="1"/>
    <col min="6" max="6" width="2.140625" customWidth="1"/>
    <col min="7" max="7" width="10.28515625" customWidth="1"/>
    <col min="8" max="8" width="11.7109375" customWidth="1"/>
  </cols>
  <sheetData>
    <row r="1" spans="1:8" ht="15.75" thickBot="1" x14ac:dyDescent="0.3">
      <c r="A1" s="1" t="s">
        <v>0</v>
      </c>
      <c r="B1" s="1"/>
      <c r="C1" s="1"/>
      <c r="D1" s="1"/>
      <c r="E1" s="1"/>
      <c r="F1" s="1"/>
      <c r="G1" s="2"/>
      <c r="H1" s="2"/>
    </row>
    <row r="2" spans="1:8" x14ac:dyDescent="0.25">
      <c r="A2" s="3" t="s">
        <v>1</v>
      </c>
      <c r="B2" s="1"/>
      <c r="C2" s="1"/>
      <c r="D2" s="1"/>
      <c r="E2" s="4" t="s">
        <v>2</v>
      </c>
      <c r="F2" s="5"/>
      <c r="G2" s="6" t="s">
        <v>3</v>
      </c>
      <c r="H2" s="7"/>
    </row>
    <row r="3" spans="1:8" x14ac:dyDescent="0.25">
      <c r="A3" s="2" t="s">
        <v>4</v>
      </c>
      <c r="B3" s="2"/>
      <c r="C3" s="2"/>
      <c r="D3" s="2"/>
      <c r="E3" s="8"/>
      <c r="F3" s="9"/>
      <c r="G3" s="10"/>
      <c r="H3" s="11"/>
    </row>
    <row r="4" spans="1:8" x14ac:dyDescent="0.25">
      <c r="A4" s="2" t="s">
        <v>5</v>
      </c>
      <c r="B4" s="2"/>
      <c r="C4" s="2"/>
      <c r="D4" s="2"/>
      <c r="E4" s="12">
        <v>476</v>
      </c>
      <c r="F4" s="9"/>
      <c r="G4" s="13" t="s">
        <v>6</v>
      </c>
      <c r="H4" s="14">
        <v>9316.51</v>
      </c>
    </row>
    <row r="5" spans="1:8" x14ac:dyDescent="0.25">
      <c r="A5" s="2" t="s">
        <v>7</v>
      </c>
      <c r="B5" s="2"/>
      <c r="C5" s="2"/>
      <c r="D5" s="2"/>
      <c r="E5" s="12"/>
      <c r="F5" s="9"/>
      <c r="G5" s="15" t="s">
        <v>8</v>
      </c>
      <c r="H5" s="16">
        <v>1183.1199999999999</v>
      </c>
    </row>
    <row r="6" spans="1:8" x14ac:dyDescent="0.25">
      <c r="A6" s="2" t="s">
        <v>9</v>
      </c>
      <c r="B6" s="17">
        <v>9000</v>
      </c>
      <c r="C6" s="2"/>
      <c r="D6" s="2"/>
      <c r="E6" s="12"/>
      <c r="F6" s="9"/>
      <c r="G6" s="18"/>
      <c r="H6" s="19">
        <f>SUM(H4)-H5</f>
        <v>8133.39</v>
      </c>
    </row>
    <row r="7" spans="1:8" x14ac:dyDescent="0.25">
      <c r="A7" s="2" t="s">
        <v>10</v>
      </c>
      <c r="B7" s="17">
        <v>329.31</v>
      </c>
      <c r="C7" s="2"/>
      <c r="D7" s="2"/>
      <c r="E7" s="12"/>
      <c r="F7" s="9"/>
      <c r="G7" s="18"/>
      <c r="H7" s="20"/>
    </row>
    <row r="8" spans="1:8" x14ac:dyDescent="0.25">
      <c r="A8" s="2" t="s">
        <v>11</v>
      </c>
      <c r="B8" s="17">
        <v>1.0900000000000001</v>
      </c>
      <c r="C8" s="2"/>
      <c r="D8" s="2"/>
      <c r="E8" s="12">
        <v>50</v>
      </c>
      <c r="F8" s="9"/>
      <c r="G8" s="13" t="s">
        <v>12</v>
      </c>
      <c r="H8" s="14">
        <v>2208.86</v>
      </c>
    </row>
    <row r="9" spans="1:8" x14ac:dyDescent="0.25">
      <c r="A9" s="2" t="s">
        <v>13</v>
      </c>
      <c r="B9" s="2"/>
      <c r="C9" s="2"/>
      <c r="D9" s="2"/>
      <c r="E9" s="12"/>
      <c r="F9" s="9"/>
      <c r="G9" s="13"/>
      <c r="H9" s="14"/>
    </row>
    <row r="10" spans="1:8" x14ac:dyDescent="0.25">
      <c r="A10" s="2" t="s">
        <v>14</v>
      </c>
      <c r="B10" s="2"/>
      <c r="C10" s="2"/>
      <c r="D10" s="2"/>
      <c r="E10" s="12"/>
      <c r="F10" s="9"/>
      <c r="G10" s="13" t="s">
        <v>15</v>
      </c>
      <c r="H10" s="14">
        <v>57368.68</v>
      </c>
    </row>
    <row r="11" spans="1:8" x14ac:dyDescent="0.25">
      <c r="A11" s="2" t="s">
        <v>16</v>
      </c>
      <c r="B11" s="21">
        <v>400</v>
      </c>
      <c r="C11" s="2"/>
      <c r="D11" s="2"/>
      <c r="E11" s="12"/>
      <c r="F11" s="9"/>
      <c r="G11" s="13" t="s">
        <v>17</v>
      </c>
      <c r="H11" s="14"/>
    </row>
    <row r="12" spans="1:8" x14ac:dyDescent="0.25">
      <c r="A12" s="2" t="s">
        <v>18</v>
      </c>
      <c r="B12" s="17">
        <v>1775</v>
      </c>
      <c r="C12" s="2"/>
      <c r="D12" s="2"/>
      <c r="E12" s="12"/>
      <c r="F12" s="9"/>
      <c r="G12" s="10"/>
      <c r="H12" s="14"/>
    </row>
    <row r="13" spans="1:8" x14ac:dyDescent="0.25">
      <c r="A13" s="2" t="s">
        <v>19</v>
      </c>
      <c r="B13" s="2"/>
      <c r="C13" s="2"/>
      <c r="D13" s="2"/>
      <c r="E13" s="12"/>
      <c r="F13" s="9"/>
      <c r="G13" s="22" t="s">
        <v>20</v>
      </c>
      <c r="H13" s="23">
        <f>SUM(H6)+H8+H10</f>
        <v>67710.929999999993</v>
      </c>
    </row>
    <row r="14" spans="1:8" ht="15.75" thickBot="1" x14ac:dyDescent="0.3">
      <c r="A14" s="2" t="s">
        <v>21</v>
      </c>
      <c r="B14" s="17">
        <v>1952.21</v>
      </c>
      <c r="C14" s="2"/>
      <c r="D14" s="2"/>
      <c r="E14" s="12">
        <v>1300</v>
      </c>
      <c r="F14" s="9"/>
      <c r="G14" s="24"/>
      <c r="H14" s="25"/>
    </row>
    <row r="15" spans="1:8" x14ac:dyDescent="0.25">
      <c r="A15" s="2"/>
      <c r="B15" s="2"/>
      <c r="C15" s="2"/>
      <c r="D15" s="2"/>
      <c r="E15" s="12"/>
      <c r="F15" s="9"/>
      <c r="G15" s="26"/>
      <c r="H15" s="26"/>
    </row>
    <row r="16" spans="1:8" x14ac:dyDescent="0.25">
      <c r="A16" s="2"/>
      <c r="B16" s="2"/>
      <c r="C16" s="2"/>
      <c r="D16" s="2"/>
      <c r="E16" s="12"/>
      <c r="F16" s="9"/>
      <c r="G16" s="26"/>
      <c r="H16" s="26"/>
    </row>
    <row r="17" spans="1:8" x14ac:dyDescent="0.25">
      <c r="A17" s="2" t="s">
        <v>22</v>
      </c>
      <c r="B17" s="21">
        <v>100</v>
      </c>
      <c r="C17" s="2"/>
      <c r="D17" s="2"/>
      <c r="E17" s="12"/>
      <c r="F17" s="9"/>
      <c r="G17" s="27"/>
      <c r="H17" s="27"/>
    </row>
    <row r="18" spans="1:8" x14ac:dyDescent="0.25">
      <c r="A18" s="2" t="s">
        <v>23</v>
      </c>
      <c r="B18" s="21">
        <v>529.62</v>
      </c>
      <c r="C18" s="2"/>
      <c r="D18" s="2"/>
      <c r="E18" s="12">
        <v>200</v>
      </c>
      <c r="F18" s="9"/>
      <c r="G18" s="2"/>
      <c r="H18" s="2"/>
    </row>
    <row r="19" spans="1:8" x14ac:dyDescent="0.25">
      <c r="A19" s="28" t="s">
        <v>24</v>
      </c>
      <c r="B19" s="29">
        <f>SUM(B3:B18)</f>
        <v>14087.230000000001</v>
      </c>
      <c r="C19" s="2"/>
      <c r="D19" s="2"/>
      <c r="E19" s="30">
        <f>SUM(E4:E18)</f>
        <v>2026</v>
      </c>
      <c r="F19" s="9"/>
      <c r="G19" s="52" t="s">
        <v>25</v>
      </c>
      <c r="H19" s="53">
        <v>62441.47</v>
      </c>
    </row>
    <row r="20" spans="1:8" x14ac:dyDescent="0.25">
      <c r="A20" s="28" t="s">
        <v>26</v>
      </c>
      <c r="B20" s="2"/>
      <c r="C20" s="2"/>
      <c r="D20" s="2"/>
      <c r="E20" s="8"/>
      <c r="F20" s="9"/>
      <c r="G20" s="51"/>
      <c r="H20" s="51"/>
    </row>
    <row r="21" spans="1:8" x14ac:dyDescent="0.25">
      <c r="A21" s="2" t="s">
        <v>27</v>
      </c>
      <c r="B21" s="17">
        <v>14030</v>
      </c>
      <c r="C21" s="2"/>
      <c r="D21" s="2"/>
      <c r="E21" s="8"/>
      <c r="F21" s="9"/>
      <c r="G21" s="54" t="s">
        <v>28</v>
      </c>
      <c r="H21" s="54"/>
    </row>
    <row r="22" spans="1:8" x14ac:dyDescent="0.25">
      <c r="A22" s="2" t="s">
        <v>29</v>
      </c>
      <c r="B22" s="17">
        <v>13170</v>
      </c>
      <c r="C22" s="2"/>
      <c r="D22" s="2"/>
      <c r="E22" s="8"/>
      <c r="F22" s="9"/>
      <c r="G22" s="54" t="s">
        <v>30</v>
      </c>
      <c r="H22" s="55">
        <f>SUM(B25)</f>
        <v>68287.23000000001</v>
      </c>
    </row>
    <row r="23" spans="1:8" x14ac:dyDescent="0.25">
      <c r="A23" s="2" t="s">
        <v>31</v>
      </c>
      <c r="B23" s="2">
        <v>10000</v>
      </c>
      <c r="C23" s="2"/>
      <c r="D23" s="2"/>
      <c r="E23" s="8"/>
      <c r="F23" s="9"/>
      <c r="G23" s="51" t="s">
        <v>100</v>
      </c>
      <c r="H23" s="61">
        <v>27000</v>
      </c>
    </row>
    <row r="24" spans="1:8" x14ac:dyDescent="0.25">
      <c r="A24" s="2" t="s">
        <v>33</v>
      </c>
      <c r="B24" s="21">
        <v>17000</v>
      </c>
      <c r="C24" s="2"/>
      <c r="D24" s="2"/>
      <c r="E24" s="8"/>
      <c r="F24" s="9"/>
      <c r="G24" s="56"/>
      <c r="H24" s="62">
        <f>SUM(H22)-H23</f>
        <v>41287.23000000001</v>
      </c>
    </row>
    <row r="25" spans="1:8" x14ac:dyDescent="0.25">
      <c r="A25" s="28" t="s">
        <v>30</v>
      </c>
      <c r="B25" s="29">
        <f>SUM(B19:B24)</f>
        <v>68287.23000000001</v>
      </c>
      <c r="C25" s="2"/>
      <c r="D25" s="2"/>
      <c r="E25" s="8"/>
      <c r="F25" s="9"/>
      <c r="G25" s="57" t="s">
        <v>32</v>
      </c>
      <c r="H25" s="57"/>
    </row>
    <row r="26" spans="1:8" x14ac:dyDescent="0.25">
      <c r="A26" s="2"/>
      <c r="B26" s="2"/>
      <c r="C26" s="2"/>
      <c r="D26" s="2"/>
      <c r="E26" s="8"/>
      <c r="F26" s="9"/>
      <c r="G26" s="57" t="s">
        <v>34</v>
      </c>
      <c r="H26" s="58">
        <f>SUM(B100)</f>
        <v>63017.77</v>
      </c>
    </row>
    <row r="27" spans="1:8" x14ac:dyDescent="0.25">
      <c r="A27" s="3" t="s">
        <v>36</v>
      </c>
      <c r="B27" s="2"/>
      <c r="C27" s="2"/>
      <c r="D27" s="2"/>
      <c r="E27" s="8"/>
      <c r="F27" s="9"/>
      <c r="G27" s="51" t="s">
        <v>100</v>
      </c>
      <c r="H27" s="61">
        <v>27000</v>
      </c>
    </row>
    <row r="28" spans="1:8" x14ac:dyDescent="0.25">
      <c r="A28" s="2"/>
      <c r="B28" s="32" t="s">
        <v>37</v>
      </c>
      <c r="C28" s="33" t="s">
        <v>38</v>
      </c>
      <c r="D28" s="34" t="s">
        <v>39</v>
      </c>
      <c r="E28" s="4" t="s">
        <v>2</v>
      </c>
      <c r="F28" s="9"/>
      <c r="G28" s="56"/>
      <c r="H28" s="63">
        <f>SUM(H26)-H27</f>
        <v>36017.769999999997</v>
      </c>
    </row>
    <row r="29" spans="1:8" x14ac:dyDescent="0.25">
      <c r="A29" s="1" t="s">
        <v>40</v>
      </c>
      <c r="B29" s="32"/>
      <c r="C29" s="33"/>
      <c r="D29" s="34"/>
      <c r="E29" s="4"/>
      <c r="F29" s="9"/>
    </row>
    <row r="30" spans="1:8" x14ac:dyDescent="0.25">
      <c r="A30" s="2" t="s">
        <v>41</v>
      </c>
      <c r="B30" s="21">
        <v>588.04999999999995</v>
      </c>
      <c r="C30" s="35">
        <v>588.04999999999995</v>
      </c>
      <c r="D30" s="36"/>
      <c r="E30" s="37">
        <v>650</v>
      </c>
      <c r="F30" s="9"/>
      <c r="G30" s="59" t="s">
        <v>35</v>
      </c>
      <c r="H30" s="60">
        <f>SUM(H19)+H24-H28</f>
        <v>67710.930000000022</v>
      </c>
    </row>
    <row r="31" spans="1:8" x14ac:dyDescent="0.25">
      <c r="A31" s="2" t="s">
        <v>42</v>
      </c>
      <c r="B31" s="21">
        <v>9039.75</v>
      </c>
      <c r="C31" s="35">
        <v>9039.75</v>
      </c>
      <c r="D31" s="36"/>
      <c r="E31" s="37">
        <v>10200</v>
      </c>
      <c r="F31" s="9"/>
    </row>
    <row r="32" spans="1:8" x14ac:dyDescent="0.25">
      <c r="A32" s="2" t="s">
        <v>43</v>
      </c>
      <c r="B32" s="21">
        <v>240</v>
      </c>
      <c r="C32" s="35">
        <v>240</v>
      </c>
      <c r="D32" s="36"/>
      <c r="E32" s="37">
        <v>240</v>
      </c>
      <c r="F32" s="9"/>
    </row>
    <row r="33" spans="1:8" x14ac:dyDescent="0.25">
      <c r="A33" s="2" t="s">
        <v>45</v>
      </c>
      <c r="B33" s="39">
        <v>138</v>
      </c>
      <c r="C33" s="35">
        <v>115</v>
      </c>
      <c r="D33" s="36">
        <v>23</v>
      </c>
      <c r="E33" s="37">
        <v>60</v>
      </c>
      <c r="F33" s="9"/>
    </row>
    <row r="34" spans="1:8" x14ac:dyDescent="0.25">
      <c r="A34" s="2"/>
      <c r="B34" s="21"/>
      <c r="C34" s="35"/>
      <c r="D34" s="36"/>
      <c r="E34" s="12"/>
      <c r="F34" s="9"/>
      <c r="G34" s="38" t="s">
        <v>44</v>
      </c>
      <c r="H34" s="38"/>
    </row>
    <row r="35" spans="1:8" x14ac:dyDescent="0.25">
      <c r="A35" s="1" t="s">
        <v>46</v>
      </c>
      <c r="B35" s="21"/>
      <c r="C35" s="35"/>
      <c r="D35" s="36"/>
      <c r="E35" s="12"/>
      <c r="F35" s="9"/>
      <c r="G35" s="38">
        <v>1691</v>
      </c>
      <c r="H35" s="40">
        <v>47.5</v>
      </c>
    </row>
    <row r="36" spans="1:8" x14ac:dyDescent="0.25">
      <c r="A36" s="2" t="s">
        <v>47</v>
      </c>
      <c r="B36" s="21">
        <v>250.88</v>
      </c>
      <c r="C36" s="35">
        <v>250.88</v>
      </c>
      <c r="D36" s="36"/>
      <c r="E36" s="12">
        <v>450</v>
      </c>
      <c r="F36" s="9"/>
      <c r="G36" s="38">
        <v>1692</v>
      </c>
      <c r="H36" s="40">
        <v>36.5</v>
      </c>
    </row>
    <row r="37" spans="1:8" x14ac:dyDescent="0.25">
      <c r="A37" s="2" t="s">
        <v>48</v>
      </c>
      <c r="B37" s="21"/>
      <c r="C37" s="35"/>
      <c r="D37" s="36"/>
      <c r="E37" s="12">
        <v>200</v>
      </c>
      <c r="F37" s="9"/>
      <c r="G37" s="38">
        <v>1693</v>
      </c>
      <c r="H37" s="40">
        <v>43.2</v>
      </c>
    </row>
    <row r="38" spans="1:8" x14ac:dyDescent="0.25">
      <c r="A38" s="2"/>
      <c r="B38" s="21"/>
      <c r="C38" s="35"/>
      <c r="D38" s="36"/>
      <c r="E38" s="12"/>
      <c r="F38" s="9"/>
      <c r="G38" s="38">
        <v>1694</v>
      </c>
      <c r="H38" s="40">
        <v>95</v>
      </c>
    </row>
    <row r="39" spans="1:8" x14ac:dyDescent="0.25">
      <c r="A39" s="1" t="s">
        <v>49</v>
      </c>
      <c r="B39" s="21"/>
      <c r="C39" s="35"/>
      <c r="D39" s="36"/>
      <c r="E39" s="12"/>
      <c r="F39" s="9"/>
      <c r="G39" s="38">
        <v>1695</v>
      </c>
      <c r="H39" s="40">
        <v>960.92</v>
      </c>
    </row>
    <row r="40" spans="1:8" x14ac:dyDescent="0.25">
      <c r="A40" s="2" t="s">
        <v>50</v>
      </c>
      <c r="B40" s="39">
        <v>180</v>
      </c>
      <c r="C40" s="35">
        <v>180</v>
      </c>
      <c r="D40" s="36"/>
      <c r="E40" s="12">
        <v>460</v>
      </c>
      <c r="F40" s="9"/>
      <c r="G40" s="38"/>
      <c r="H40" s="41">
        <f>SUM(H35:H39)</f>
        <v>1183.1199999999999</v>
      </c>
    </row>
    <row r="41" spans="1:8" x14ac:dyDescent="0.25">
      <c r="A41" s="2" t="s">
        <v>51</v>
      </c>
      <c r="B41" s="39">
        <v>480</v>
      </c>
      <c r="C41" s="35">
        <v>400</v>
      </c>
      <c r="D41" s="36">
        <v>80</v>
      </c>
      <c r="E41" s="12"/>
      <c r="F41" s="9"/>
      <c r="G41" s="44"/>
      <c r="H41" s="44"/>
    </row>
    <row r="42" spans="1:8" x14ac:dyDescent="0.25">
      <c r="A42" s="2"/>
      <c r="B42" s="21"/>
      <c r="C42" s="35"/>
      <c r="D42" s="36"/>
      <c r="E42" s="12"/>
      <c r="F42" s="9"/>
      <c r="G42" s="31"/>
    </row>
    <row r="43" spans="1:8" x14ac:dyDescent="0.25">
      <c r="A43" s="1" t="s">
        <v>52</v>
      </c>
      <c r="B43" s="21"/>
      <c r="C43" s="35"/>
      <c r="D43" s="36"/>
      <c r="E43" s="12"/>
      <c r="F43" s="9"/>
      <c r="G43" s="31"/>
      <c r="H43" s="39"/>
    </row>
    <row r="44" spans="1:8" x14ac:dyDescent="0.25">
      <c r="A44" s="2" t="s">
        <v>53</v>
      </c>
      <c r="B44" s="21">
        <v>622.92999999999995</v>
      </c>
      <c r="C44" s="35">
        <v>622.92999999999995</v>
      </c>
      <c r="D44" s="36"/>
      <c r="E44" s="37"/>
      <c r="F44" s="9"/>
      <c r="G44" s="31"/>
      <c r="H44" s="39"/>
    </row>
    <row r="45" spans="1:8" x14ac:dyDescent="0.25">
      <c r="A45" s="2" t="s">
        <v>54</v>
      </c>
      <c r="B45" s="21">
        <v>334.71</v>
      </c>
      <c r="C45" s="35">
        <v>334.71</v>
      </c>
      <c r="D45" s="36"/>
      <c r="E45" s="37">
        <v>360</v>
      </c>
      <c r="F45" s="9"/>
      <c r="G45" s="31"/>
      <c r="H45" s="45"/>
    </row>
    <row r="46" spans="1:8" x14ac:dyDescent="0.25">
      <c r="A46" s="2" t="s">
        <v>55</v>
      </c>
      <c r="B46" s="21">
        <v>1110</v>
      </c>
      <c r="C46" s="35">
        <v>1050</v>
      </c>
      <c r="D46" s="36">
        <v>60</v>
      </c>
      <c r="E46" s="37"/>
      <c r="F46" s="9"/>
      <c r="G46" s="2"/>
      <c r="H46" s="2"/>
    </row>
    <row r="47" spans="1:8" x14ac:dyDescent="0.25">
      <c r="A47" s="2" t="s">
        <v>56</v>
      </c>
      <c r="B47" s="21"/>
      <c r="C47" s="35"/>
      <c r="D47" s="36"/>
      <c r="E47" s="37"/>
      <c r="F47" s="9"/>
    </row>
    <row r="48" spans="1:8" x14ac:dyDescent="0.25">
      <c r="A48" s="2" t="s">
        <v>57</v>
      </c>
      <c r="B48" s="39">
        <v>415</v>
      </c>
      <c r="C48" s="35">
        <v>415</v>
      </c>
      <c r="D48" s="36"/>
      <c r="E48" s="37">
        <v>250</v>
      </c>
      <c r="F48" s="9"/>
      <c r="G48" s="46"/>
      <c r="H48" s="47"/>
    </row>
    <row r="49" spans="1:8" x14ac:dyDescent="0.25">
      <c r="A49" s="2" t="s">
        <v>58</v>
      </c>
      <c r="B49" s="21"/>
      <c r="C49" s="35"/>
      <c r="D49" s="36"/>
      <c r="E49" s="37"/>
      <c r="F49" s="9"/>
      <c r="G49" s="2"/>
      <c r="H49" s="2"/>
    </row>
    <row r="50" spans="1:8" x14ac:dyDescent="0.25">
      <c r="A50" s="2" t="s">
        <v>59</v>
      </c>
      <c r="B50" s="21"/>
      <c r="C50" s="35"/>
      <c r="D50" s="36"/>
      <c r="E50" s="37">
        <v>135</v>
      </c>
      <c r="F50" s="9"/>
      <c r="G50" s="2"/>
      <c r="H50" s="47"/>
    </row>
    <row r="51" spans="1:8" x14ac:dyDescent="0.25">
      <c r="A51" s="2" t="s">
        <v>60</v>
      </c>
      <c r="B51" s="21"/>
      <c r="C51" s="35"/>
      <c r="D51" s="36"/>
      <c r="E51" s="37"/>
      <c r="F51" s="9"/>
      <c r="G51" s="42"/>
      <c r="H51" s="43"/>
    </row>
    <row r="52" spans="1:8" x14ac:dyDescent="0.25">
      <c r="A52" s="2" t="s">
        <v>61</v>
      </c>
      <c r="B52" s="21">
        <v>45.46</v>
      </c>
      <c r="C52" s="35">
        <v>45.46</v>
      </c>
      <c r="D52" s="36"/>
      <c r="E52" s="37"/>
      <c r="F52" s="9"/>
      <c r="G52" s="42"/>
      <c r="H52" s="43"/>
    </row>
    <row r="53" spans="1:8" x14ac:dyDescent="0.25">
      <c r="A53" s="2"/>
      <c r="B53" s="21"/>
      <c r="C53" s="35"/>
      <c r="D53" s="36"/>
      <c r="E53" s="37"/>
      <c r="F53" s="9"/>
      <c r="G53" s="42"/>
      <c r="H53" s="43"/>
    </row>
    <row r="54" spans="1:8" x14ac:dyDescent="0.25">
      <c r="A54" s="1" t="s">
        <v>62</v>
      </c>
      <c r="B54" s="21"/>
      <c r="C54" s="35"/>
      <c r="D54" s="36"/>
      <c r="E54" s="12"/>
      <c r="F54" s="9"/>
      <c r="G54" s="42"/>
      <c r="H54" s="43"/>
    </row>
    <row r="55" spans="1:8" x14ac:dyDescent="0.25">
      <c r="A55" s="2" t="s">
        <v>63</v>
      </c>
      <c r="B55" s="21"/>
      <c r="C55" s="35"/>
      <c r="D55" s="36"/>
      <c r="E55" s="37">
        <v>370</v>
      </c>
      <c r="F55" s="9"/>
      <c r="G55" s="42"/>
      <c r="H55" s="43"/>
    </row>
    <row r="56" spans="1:8" x14ac:dyDescent="0.25">
      <c r="A56" s="2" t="s">
        <v>64</v>
      </c>
      <c r="B56" s="21"/>
      <c r="C56" s="35"/>
      <c r="D56" s="36"/>
      <c r="E56" s="37">
        <v>12</v>
      </c>
      <c r="F56" s="9"/>
      <c r="G56" s="42"/>
      <c r="H56" s="43"/>
    </row>
    <row r="57" spans="1:8" x14ac:dyDescent="0.25">
      <c r="A57" s="2" t="s">
        <v>65</v>
      </c>
      <c r="B57" s="21">
        <v>115</v>
      </c>
      <c r="C57" s="35">
        <v>115</v>
      </c>
      <c r="D57" s="36"/>
      <c r="E57" s="37">
        <v>120</v>
      </c>
      <c r="F57" s="9"/>
      <c r="G57" s="42"/>
      <c r="H57" s="43"/>
    </row>
    <row r="58" spans="1:8" x14ac:dyDescent="0.25">
      <c r="A58" s="2" t="s">
        <v>66</v>
      </c>
      <c r="B58" s="39">
        <v>50</v>
      </c>
      <c r="C58" s="35">
        <v>50</v>
      </c>
      <c r="D58" s="36"/>
      <c r="E58" s="37">
        <v>40</v>
      </c>
      <c r="F58" s="9"/>
      <c r="G58" s="42"/>
      <c r="H58" s="43"/>
    </row>
    <row r="59" spans="1:8" x14ac:dyDescent="0.25">
      <c r="A59" s="2" t="s">
        <v>67</v>
      </c>
      <c r="B59" s="21">
        <v>1300</v>
      </c>
      <c r="C59" s="35">
        <v>1300</v>
      </c>
      <c r="D59" s="36"/>
      <c r="E59" s="12">
        <v>1350</v>
      </c>
      <c r="F59" s="9"/>
      <c r="G59" s="42"/>
      <c r="H59" s="43"/>
    </row>
    <row r="60" spans="1:8" x14ac:dyDescent="0.25">
      <c r="A60" s="2" t="s">
        <v>68</v>
      </c>
      <c r="B60" s="21"/>
      <c r="C60" s="35"/>
      <c r="D60" s="36"/>
      <c r="E60" s="12"/>
      <c r="F60" s="9"/>
      <c r="G60" s="42"/>
      <c r="H60" s="43"/>
    </row>
    <row r="61" spans="1:8" x14ac:dyDescent="0.25">
      <c r="A61" s="2"/>
      <c r="B61" s="21"/>
      <c r="C61" s="35"/>
      <c r="D61" s="36"/>
      <c r="E61" s="12"/>
      <c r="F61" s="9"/>
      <c r="G61" s="42"/>
      <c r="H61" s="43"/>
    </row>
    <row r="62" spans="1:8" x14ac:dyDescent="0.25">
      <c r="A62" s="1" t="s">
        <v>69</v>
      </c>
      <c r="B62" s="21"/>
      <c r="C62" s="35"/>
      <c r="D62" s="36"/>
      <c r="E62" s="12"/>
      <c r="F62" s="9"/>
      <c r="G62" s="42"/>
      <c r="H62" s="43"/>
    </row>
    <row r="63" spans="1:8" x14ac:dyDescent="0.25">
      <c r="A63" s="2" t="s">
        <v>70</v>
      </c>
      <c r="B63" s="21">
        <v>300</v>
      </c>
      <c r="C63" s="35">
        <v>300</v>
      </c>
      <c r="D63" s="36"/>
      <c r="E63" s="37">
        <v>500</v>
      </c>
      <c r="F63" s="9"/>
      <c r="G63" s="42"/>
      <c r="H63" s="43"/>
    </row>
    <row r="64" spans="1:8" x14ac:dyDescent="0.25">
      <c r="A64" s="2" t="s">
        <v>71</v>
      </c>
      <c r="B64" s="39">
        <v>150</v>
      </c>
      <c r="C64" s="35">
        <v>125</v>
      </c>
      <c r="D64" s="36">
        <v>25</v>
      </c>
      <c r="E64" s="37">
        <v>125</v>
      </c>
      <c r="F64" s="9"/>
      <c r="G64" s="42"/>
      <c r="H64" s="43"/>
    </row>
    <row r="65" spans="1:8" x14ac:dyDescent="0.25">
      <c r="A65" s="2" t="s">
        <v>72</v>
      </c>
      <c r="B65" s="39">
        <v>43.2</v>
      </c>
      <c r="C65" s="35">
        <v>36</v>
      </c>
      <c r="D65" s="36">
        <v>7.2</v>
      </c>
      <c r="E65" s="37"/>
      <c r="F65" s="9"/>
      <c r="G65" s="42"/>
      <c r="H65" s="43"/>
    </row>
    <row r="66" spans="1:8" x14ac:dyDescent="0.25">
      <c r="A66" s="2" t="s">
        <v>73</v>
      </c>
      <c r="B66" s="21">
        <v>299.89</v>
      </c>
      <c r="C66" s="35">
        <v>299.89</v>
      </c>
      <c r="D66" s="36"/>
      <c r="E66" s="37">
        <v>350</v>
      </c>
      <c r="F66" s="9"/>
      <c r="G66" s="42"/>
      <c r="H66" s="43"/>
    </row>
    <row r="67" spans="1:8" x14ac:dyDescent="0.25">
      <c r="A67" s="2"/>
      <c r="B67" s="21"/>
      <c r="C67" s="35"/>
      <c r="D67" s="36"/>
      <c r="E67" s="37"/>
      <c r="F67" s="9"/>
      <c r="G67" s="42"/>
      <c r="H67" s="43"/>
    </row>
    <row r="68" spans="1:8" x14ac:dyDescent="0.25">
      <c r="A68" s="1" t="s">
        <v>74</v>
      </c>
      <c r="B68" s="21"/>
      <c r="C68" s="35"/>
      <c r="D68" s="36"/>
      <c r="E68" s="12"/>
      <c r="F68" s="9"/>
      <c r="G68" s="42"/>
      <c r="H68" s="43"/>
    </row>
    <row r="69" spans="1:8" x14ac:dyDescent="0.25">
      <c r="A69" s="2" t="s">
        <v>75</v>
      </c>
      <c r="B69" s="39">
        <v>1271.0999999999999</v>
      </c>
      <c r="C69" s="35">
        <v>1059.25</v>
      </c>
      <c r="D69" s="36">
        <v>211.85</v>
      </c>
      <c r="E69" s="37">
        <v>500</v>
      </c>
      <c r="F69" s="9"/>
      <c r="G69" s="42"/>
      <c r="H69" s="43"/>
    </row>
    <row r="70" spans="1:8" x14ac:dyDescent="0.25">
      <c r="A70" s="2" t="s">
        <v>76</v>
      </c>
      <c r="B70" s="39">
        <v>688.1</v>
      </c>
      <c r="C70" s="35">
        <v>688.1</v>
      </c>
      <c r="D70" s="36"/>
      <c r="E70" s="37"/>
      <c r="F70" s="9"/>
      <c r="G70" s="42"/>
      <c r="H70" s="43"/>
    </row>
    <row r="71" spans="1:8" x14ac:dyDescent="0.25">
      <c r="A71" s="2" t="s">
        <v>77</v>
      </c>
      <c r="B71" s="39">
        <v>1140.5999999999999</v>
      </c>
      <c r="C71" s="35">
        <v>950.5</v>
      </c>
      <c r="D71" s="36">
        <v>190.1</v>
      </c>
      <c r="E71" s="37">
        <v>900</v>
      </c>
      <c r="F71" s="9"/>
      <c r="G71" s="42"/>
      <c r="H71" s="43"/>
    </row>
    <row r="72" spans="1:8" x14ac:dyDescent="0.25">
      <c r="A72" s="2" t="s">
        <v>78</v>
      </c>
      <c r="B72" s="39">
        <v>787</v>
      </c>
      <c r="C72" s="35">
        <v>787</v>
      </c>
      <c r="D72" s="36"/>
      <c r="E72" s="37">
        <v>250</v>
      </c>
      <c r="F72" s="9"/>
      <c r="G72" s="42"/>
      <c r="H72" s="43"/>
    </row>
    <row r="73" spans="1:8" x14ac:dyDescent="0.25">
      <c r="A73" s="2" t="s">
        <v>79</v>
      </c>
      <c r="B73" s="39">
        <v>7.4</v>
      </c>
      <c r="C73" s="35">
        <v>7.4</v>
      </c>
      <c r="D73" s="36"/>
      <c r="E73" s="37"/>
      <c r="F73" s="9"/>
      <c r="G73" s="42"/>
      <c r="H73" s="43"/>
    </row>
    <row r="74" spans="1:8" x14ac:dyDescent="0.25">
      <c r="A74" s="2" t="s">
        <v>80</v>
      </c>
      <c r="B74" s="21"/>
      <c r="C74" s="35"/>
      <c r="D74" s="36"/>
      <c r="E74" s="37">
        <v>80</v>
      </c>
      <c r="F74" s="9"/>
      <c r="G74" s="42"/>
      <c r="H74" s="43"/>
    </row>
    <row r="75" spans="1:8" x14ac:dyDescent="0.25">
      <c r="A75" s="2" t="s">
        <v>81</v>
      </c>
      <c r="B75" s="21">
        <v>79.900000000000006</v>
      </c>
      <c r="C75" s="35">
        <v>66.58</v>
      </c>
      <c r="D75" s="36">
        <v>13.32</v>
      </c>
      <c r="E75" s="37">
        <v>1200</v>
      </c>
      <c r="F75" s="9"/>
      <c r="G75" s="42"/>
      <c r="H75" s="43"/>
    </row>
    <row r="76" spans="1:8" x14ac:dyDescent="0.25">
      <c r="A76" s="2" t="s">
        <v>82</v>
      </c>
      <c r="B76" s="21"/>
      <c r="C76" s="35"/>
      <c r="D76" s="36"/>
      <c r="E76" s="37">
        <v>2000</v>
      </c>
      <c r="F76" s="9"/>
      <c r="G76" s="42"/>
      <c r="H76" s="43"/>
    </row>
    <row r="77" spans="1:8" x14ac:dyDescent="0.25">
      <c r="A77" s="2" t="s">
        <v>83</v>
      </c>
      <c r="B77" s="21"/>
      <c r="C77" s="35"/>
      <c r="D77" s="36"/>
      <c r="E77" s="37">
        <v>1100</v>
      </c>
      <c r="F77" s="9"/>
      <c r="G77" s="42"/>
      <c r="H77" s="43"/>
    </row>
    <row r="78" spans="1:8" x14ac:dyDescent="0.25">
      <c r="A78" s="2" t="s">
        <v>84</v>
      </c>
      <c r="B78" s="21"/>
      <c r="C78" s="35"/>
      <c r="D78" s="36"/>
      <c r="E78" s="37">
        <v>225</v>
      </c>
      <c r="F78" s="9"/>
      <c r="G78" s="42"/>
      <c r="H78" s="43"/>
    </row>
    <row r="79" spans="1:8" x14ac:dyDescent="0.25">
      <c r="A79" s="2"/>
      <c r="B79" s="21"/>
      <c r="C79" s="35"/>
      <c r="D79" s="36"/>
      <c r="E79" s="37"/>
      <c r="F79" s="9"/>
      <c r="G79" s="42"/>
      <c r="H79" s="43"/>
    </row>
    <row r="80" spans="1:8" x14ac:dyDescent="0.25">
      <c r="A80" s="1" t="s">
        <v>85</v>
      </c>
      <c r="B80" s="21"/>
      <c r="C80" s="35"/>
      <c r="D80" s="36"/>
      <c r="E80" s="12"/>
      <c r="F80" s="9"/>
      <c r="G80" s="42"/>
      <c r="H80" s="43"/>
    </row>
    <row r="81" spans="1:8" x14ac:dyDescent="0.25">
      <c r="A81" s="2" t="s">
        <v>86</v>
      </c>
      <c r="B81" s="21"/>
      <c r="C81" s="35"/>
      <c r="D81" s="36"/>
      <c r="E81" s="12">
        <v>150</v>
      </c>
      <c r="F81" s="9"/>
      <c r="G81" s="42"/>
      <c r="H81" s="43"/>
    </row>
    <row r="82" spans="1:8" x14ac:dyDescent="0.25">
      <c r="A82" s="2" t="s">
        <v>87</v>
      </c>
      <c r="B82" s="21">
        <v>95</v>
      </c>
      <c r="C82" s="35">
        <v>95</v>
      </c>
      <c r="D82" s="36"/>
      <c r="E82" s="12">
        <v>300</v>
      </c>
      <c r="F82" s="9"/>
      <c r="G82" s="42"/>
      <c r="H82" s="43"/>
    </row>
    <row r="83" spans="1:8" x14ac:dyDescent="0.25">
      <c r="A83" s="2" t="s">
        <v>88</v>
      </c>
      <c r="B83" s="21"/>
      <c r="C83" s="35"/>
      <c r="D83" s="36"/>
      <c r="E83" s="12"/>
      <c r="F83" s="9"/>
      <c r="G83" s="42"/>
      <c r="H83" s="43"/>
    </row>
    <row r="84" spans="1:8" x14ac:dyDescent="0.25">
      <c r="A84" s="2"/>
      <c r="B84" s="21"/>
      <c r="C84" s="35"/>
      <c r="D84" s="36"/>
      <c r="E84" s="12"/>
      <c r="F84" s="9"/>
      <c r="G84" s="42"/>
      <c r="H84" s="43"/>
    </row>
    <row r="85" spans="1:8" x14ac:dyDescent="0.25">
      <c r="A85" s="1" t="s">
        <v>89</v>
      </c>
      <c r="B85" s="21"/>
      <c r="C85" s="35"/>
      <c r="D85" s="36"/>
      <c r="E85" s="12"/>
      <c r="F85" s="9"/>
      <c r="G85" s="42"/>
      <c r="H85" s="43"/>
    </row>
    <row r="86" spans="1:8" x14ac:dyDescent="0.25">
      <c r="A86" s="2" t="s">
        <v>90</v>
      </c>
      <c r="B86" s="21"/>
      <c r="C86" s="35"/>
      <c r="D86" s="36"/>
      <c r="E86" s="12"/>
      <c r="F86" s="9"/>
      <c r="G86" s="42"/>
      <c r="H86" s="43"/>
    </row>
    <row r="87" spans="1:8" x14ac:dyDescent="0.25">
      <c r="A87" s="2" t="s">
        <v>91</v>
      </c>
      <c r="B87" s="21">
        <v>11183.2</v>
      </c>
      <c r="C87" s="35">
        <v>9319.33</v>
      </c>
      <c r="D87" s="36">
        <v>1863.87</v>
      </c>
      <c r="E87" s="12"/>
      <c r="F87" s="9"/>
      <c r="G87" s="42"/>
      <c r="H87" s="43"/>
    </row>
    <row r="88" spans="1:8" x14ac:dyDescent="0.25">
      <c r="A88" s="2" t="s">
        <v>92</v>
      </c>
      <c r="B88" s="21"/>
      <c r="C88" s="35"/>
      <c r="D88" s="36"/>
      <c r="E88" s="37">
        <v>3400</v>
      </c>
      <c r="F88" s="9"/>
      <c r="G88" s="42"/>
      <c r="H88" s="43"/>
    </row>
    <row r="89" spans="1:8" x14ac:dyDescent="0.25">
      <c r="A89" s="2" t="s">
        <v>93</v>
      </c>
      <c r="B89" s="21">
        <v>61.5</v>
      </c>
      <c r="C89" s="35">
        <v>61.5</v>
      </c>
      <c r="D89" s="36"/>
      <c r="E89" s="37">
        <v>200</v>
      </c>
      <c r="F89" s="9"/>
      <c r="G89" s="42"/>
      <c r="H89" s="43"/>
    </row>
    <row r="90" spans="1:8" x14ac:dyDescent="0.25">
      <c r="A90" s="2" t="s">
        <v>94</v>
      </c>
      <c r="B90" s="21"/>
      <c r="C90" s="35"/>
      <c r="D90" s="36"/>
      <c r="E90" s="37">
        <v>100</v>
      </c>
      <c r="F90" s="9"/>
      <c r="G90" s="42"/>
      <c r="H90" s="43"/>
    </row>
    <row r="91" spans="1:8" x14ac:dyDescent="0.25">
      <c r="A91" s="2" t="s">
        <v>16</v>
      </c>
      <c r="B91" s="21">
        <v>710.5</v>
      </c>
      <c r="C91" s="35">
        <v>594.5</v>
      </c>
      <c r="D91" s="36">
        <v>116</v>
      </c>
      <c r="E91" s="37"/>
      <c r="F91" s="9"/>
      <c r="G91" s="42"/>
      <c r="H91" s="43"/>
    </row>
    <row r="92" spans="1:8" x14ac:dyDescent="0.25">
      <c r="A92" s="2" t="s">
        <v>18</v>
      </c>
      <c r="B92" s="39">
        <v>3189.6</v>
      </c>
      <c r="C92" s="35">
        <v>2860</v>
      </c>
      <c r="D92" s="36">
        <v>329.6</v>
      </c>
      <c r="E92" s="37">
        <v>600</v>
      </c>
      <c r="F92" s="9"/>
      <c r="G92" s="42"/>
      <c r="H92" s="48"/>
    </row>
    <row r="93" spans="1:8" x14ac:dyDescent="0.25">
      <c r="A93" s="2" t="s">
        <v>95</v>
      </c>
      <c r="B93" s="21">
        <v>1099</v>
      </c>
      <c r="C93" s="35">
        <v>956</v>
      </c>
      <c r="D93" s="36">
        <v>143</v>
      </c>
      <c r="E93" s="37"/>
      <c r="F93" s="9"/>
      <c r="G93" s="42"/>
      <c r="H93" s="43"/>
    </row>
    <row r="94" spans="1:8" x14ac:dyDescent="0.25">
      <c r="A94" s="2" t="s">
        <v>96</v>
      </c>
      <c r="B94" s="21">
        <v>2</v>
      </c>
      <c r="C94" s="35">
        <v>2</v>
      </c>
      <c r="D94" s="36"/>
      <c r="E94" s="37">
        <v>200</v>
      </c>
      <c r="F94" s="9"/>
      <c r="G94" s="42"/>
      <c r="H94" s="43"/>
    </row>
    <row r="95" spans="1:8" x14ac:dyDescent="0.25">
      <c r="A95" s="2"/>
      <c r="B95" s="21"/>
      <c r="C95" s="35"/>
      <c r="D95" s="36"/>
      <c r="E95" s="37"/>
      <c r="F95" s="9"/>
      <c r="G95" s="42"/>
      <c r="H95" s="43"/>
    </row>
    <row r="96" spans="1:8" x14ac:dyDescent="0.25">
      <c r="A96" s="2" t="s">
        <v>97</v>
      </c>
      <c r="B96" s="21"/>
      <c r="C96" s="35"/>
      <c r="D96" s="36"/>
      <c r="E96" s="49"/>
      <c r="F96" s="9"/>
      <c r="G96" s="42"/>
      <c r="H96" s="43"/>
    </row>
    <row r="97" spans="1:8" x14ac:dyDescent="0.25">
      <c r="A97" s="2" t="s">
        <v>98</v>
      </c>
      <c r="B97" s="21">
        <v>17000</v>
      </c>
      <c r="C97" s="35">
        <v>17000</v>
      </c>
      <c r="D97" s="36"/>
      <c r="E97" s="49"/>
      <c r="F97" s="9"/>
      <c r="G97" s="2"/>
      <c r="H97" s="2"/>
    </row>
    <row r="98" spans="1:8" x14ac:dyDescent="0.25">
      <c r="A98" s="2" t="s">
        <v>99</v>
      </c>
      <c r="B98" s="21">
        <v>10000</v>
      </c>
      <c r="C98" s="35">
        <v>10000</v>
      </c>
      <c r="D98" s="36"/>
      <c r="E98" s="49"/>
      <c r="F98" s="9"/>
      <c r="G98" s="2"/>
      <c r="H98" s="2"/>
    </row>
    <row r="99" spans="1:8" x14ac:dyDescent="0.25">
      <c r="A99" s="2"/>
      <c r="B99" s="21"/>
      <c r="C99" s="35"/>
      <c r="D99" s="36"/>
      <c r="E99" s="49"/>
      <c r="F99" s="9"/>
      <c r="G99" s="2"/>
      <c r="H99" s="2"/>
    </row>
    <row r="100" spans="1:8" x14ac:dyDescent="0.25">
      <c r="A100" s="2"/>
      <c r="B100" s="21">
        <f>SUM(B30:B98)</f>
        <v>63017.77</v>
      </c>
      <c r="C100" s="21">
        <f>SUM(C30:C98)</f>
        <v>59954.83</v>
      </c>
      <c r="D100" s="21">
        <f>SUM(D30:D98)</f>
        <v>3062.94</v>
      </c>
      <c r="E100" s="50"/>
      <c r="F100" s="9"/>
      <c r="G100" s="31"/>
      <c r="H100" s="31"/>
    </row>
  </sheetData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31st March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BrixtonParishCouncil</dc:creator>
  <cp:lastModifiedBy>BrixtonParishCouncil</cp:lastModifiedBy>
  <cp:lastPrinted>2018-05-21T00:17:23Z</cp:lastPrinted>
  <dcterms:created xsi:type="dcterms:W3CDTF">2018-05-18T22:07:15Z</dcterms:created>
  <dcterms:modified xsi:type="dcterms:W3CDTF">2018-07-06T09:53:42Z</dcterms:modified>
</cp:coreProperties>
</file>